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F7144391-6E63-4FAF-BD1B-902CF2EEE06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Novello 8" sheetId="1" r:id="rId1"/>
  </sheets>
  <definedNames>
    <definedName name="_xlnm.Print_Area" localSheetId="0">'Novello 8'!$A$1:$Z$50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T61" i="1" l="1"/>
  <c r="L76" i="1"/>
  <c r="O59" i="1"/>
  <c r="M74" i="1"/>
  <c r="L73" i="1"/>
  <c r="S72" i="1"/>
  <c r="W71" i="1"/>
  <c r="O65" i="1"/>
  <c r="M60" i="1"/>
  <c r="L74" i="1"/>
  <c r="G73" i="1"/>
  <c r="P72" i="1"/>
  <c r="V71" i="1"/>
  <c r="F69" i="1"/>
  <c r="W67" i="1"/>
  <c r="T66" i="1"/>
  <c r="N65" i="1"/>
  <c r="U63" i="1"/>
  <c r="D62" i="1"/>
  <c r="L60" i="1"/>
  <c r="Y59" i="1"/>
  <c r="L59" i="1"/>
  <c r="K74" i="1"/>
  <c r="W73" i="1"/>
  <c r="F73" i="1"/>
  <c r="M72" i="1"/>
  <c r="S71" i="1"/>
  <c r="W69" i="1"/>
  <c r="V67" i="1"/>
  <c r="O66" i="1"/>
  <c r="G65" i="1"/>
  <c r="T63" i="1"/>
  <c r="U61" i="1"/>
  <c r="D60" i="1"/>
  <c r="X59" i="1"/>
  <c r="I59" i="1"/>
  <c r="E79" i="1"/>
  <c r="F76" i="1"/>
  <c r="V73" i="1"/>
  <c r="E73" i="1"/>
  <c r="L72" i="1"/>
  <c r="P71" i="1"/>
  <c r="V69" i="1"/>
  <c r="P67" i="1"/>
  <c r="N66" i="1"/>
  <c r="D65" i="1"/>
  <c r="L63" i="1"/>
  <c r="C60" i="1"/>
  <c r="K60" i="1"/>
  <c r="S60" i="1"/>
  <c r="K61" i="1"/>
  <c r="C62" i="1"/>
  <c r="K62" i="1"/>
  <c r="S62" i="1"/>
  <c r="C63" i="1"/>
  <c r="C64" i="1"/>
  <c r="C65" i="1"/>
  <c r="C66" i="1"/>
  <c r="G60" i="1"/>
  <c r="O60" i="1"/>
  <c r="W60" i="1"/>
  <c r="G61" i="1"/>
  <c r="O61" i="1"/>
  <c r="W61" i="1"/>
  <c r="G62" i="1"/>
  <c r="O62" i="1"/>
  <c r="W62" i="1"/>
  <c r="G63" i="1"/>
  <c r="O63" i="1"/>
  <c r="W63" i="1"/>
  <c r="G64" i="1"/>
  <c r="O64" i="1"/>
  <c r="I60" i="1"/>
  <c r="Q60" i="1"/>
  <c r="Y60" i="1"/>
  <c r="I61" i="1"/>
  <c r="Q61" i="1"/>
  <c r="Y61" i="1"/>
  <c r="I62" i="1"/>
  <c r="Q62" i="1"/>
  <c r="Y62" i="1"/>
  <c r="I63" i="1"/>
  <c r="Q63" i="1"/>
  <c r="Y63" i="1"/>
  <c r="I64" i="1"/>
  <c r="Q64" i="1"/>
  <c r="Y64" i="1"/>
  <c r="I65" i="1"/>
  <c r="Q65" i="1"/>
  <c r="Y65" i="1"/>
  <c r="I66" i="1"/>
  <c r="Q66" i="1"/>
  <c r="Y66" i="1"/>
  <c r="I67" i="1"/>
  <c r="Q67" i="1"/>
  <c r="Y67" i="1"/>
  <c r="I69" i="1"/>
  <c r="Q69" i="1"/>
  <c r="Y69" i="1"/>
  <c r="I71" i="1"/>
  <c r="Q71" i="1"/>
  <c r="Y71" i="1"/>
  <c r="I72" i="1"/>
  <c r="Q72" i="1"/>
  <c r="Y72" i="1"/>
  <c r="I73" i="1"/>
  <c r="Q73" i="1"/>
  <c r="Y73" i="1"/>
  <c r="I74" i="1"/>
  <c r="Q74" i="1"/>
  <c r="I76" i="1"/>
  <c r="Q76" i="1"/>
  <c r="I77" i="1"/>
  <c r="Q77" i="1"/>
  <c r="I78" i="1"/>
  <c r="Q78" i="1"/>
  <c r="I79" i="1"/>
  <c r="Q79" i="1"/>
  <c r="J59" i="1"/>
  <c r="R59" i="1"/>
  <c r="Z59" i="1"/>
  <c r="C61" i="1"/>
  <c r="S63" i="1"/>
  <c r="S64" i="1"/>
  <c r="S65" i="1"/>
  <c r="J60" i="1"/>
  <c r="R60" i="1"/>
  <c r="Z60" i="1"/>
  <c r="J61" i="1"/>
  <c r="R61" i="1"/>
  <c r="Z61" i="1"/>
  <c r="J62" i="1"/>
  <c r="R62" i="1"/>
  <c r="Z62" i="1"/>
  <c r="J63" i="1"/>
  <c r="R63" i="1"/>
  <c r="Z63" i="1"/>
  <c r="J64" i="1"/>
  <c r="R64" i="1"/>
  <c r="Z64" i="1"/>
  <c r="J65" i="1"/>
  <c r="R65" i="1"/>
  <c r="Z65" i="1"/>
  <c r="J66" i="1"/>
  <c r="R66" i="1"/>
  <c r="Z66" i="1"/>
  <c r="J67" i="1"/>
  <c r="R67" i="1"/>
  <c r="Z67" i="1"/>
  <c r="J69" i="1"/>
  <c r="R69" i="1"/>
  <c r="Z69" i="1"/>
  <c r="J71" i="1"/>
  <c r="R71" i="1"/>
  <c r="Z71" i="1"/>
  <c r="J72" i="1"/>
  <c r="R72" i="1"/>
  <c r="Z72" i="1"/>
  <c r="J73" i="1"/>
  <c r="R73" i="1"/>
  <c r="Z73" i="1"/>
  <c r="J74" i="1"/>
  <c r="R74" i="1"/>
  <c r="J76" i="1"/>
  <c r="R76" i="1"/>
  <c r="K59" i="1"/>
  <c r="S59" i="1"/>
  <c r="C59" i="1"/>
  <c r="S61" i="1"/>
  <c r="K63" i="1"/>
  <c r="K64" i="1"/>
  <c r="K65" i="1"/>
  <c r="E60" i="1"/>
  <c r="U60" i="1"/>
  <c r="M61" i="1"/>
  <c r="E62" i="1"/>
  <c r="U62" i="1"/>
  <c r="M63" i="1"/>
  <c r="E64" i="1"/>
  <c r="U64" i="1"/>
  <c r="H65" i="1"/>
  <c r="V65" i="1"/>
  <c r="K66" i="1"/>
  <c r="U66" i="1"/>
  <c r="G67" i="1"/>
  <c r="S67" i="1"/>
  <c r="C69" i="1"/>
  <c r="F60" i="1"/>
  <c r="V60" i="1"/>
  <c r="N61" i="1"/>
  <c r="F62" i="1"/>
  <c r="V62" i="1"/>
  <c r="N63" i="1"/>
  <c r="F64" i="1"/>
  <c r="V64" i="1"/>
  <c r="L65" i="1"/>
  <c r="W65" i="1"/>
  <c r="L66" i="1"/>
  <c r="V66" i="1"/>
  <c r="H67" i="1"/>
  <c r="T67" i="1"/>
  <c r="D69" i="1"/>
  <c r="N69" i="1"/>
  <c r="X69" i="1"/>
  <c r="H71" i="1"/>
  <c r="T71" i="1"/>
  <c r="D72" i="1"/>
  <c r="N72" i="1"/>
  <c r="X72" i="1"/>
  <c r="H73" i="1"/>
  <c r="T73" i="1"/>
  <c r="D74" i="1"/>
  <c r="N74" i="1"/>
  <c r="H76" i="1"/>
  <c r="M59" i="1"/>
  <c r="W59" i="1"/>
  <c r="H60" i="1"/>
  <c r="X60" i="1"/>
  <c r="P61" i="1"/>
  <c r="H62" i="1"/>
  <c r="X62" i="1"/>
  <c r="P63" i="1"/>
  <c r="H64" i="1"/>
  <c r="W64" i="1"/>
  <c r="M65" i="1"/>
  <c r="X65" i="1"/>
  <c r="W66" i="1"/>
  <c r="K67" i="1"/>
  <c r="U67" i="1"/>
  <c r="E69" i="1"/>
  <c r="O69" i="1"/>
  <c r="K71" i="1"/>
  <c r="U71" i="1"/>
  <c r="O72" i="1"/>
  <c r="K73" i="1"/>
  <c r="O74" i="1"/>
  <c r="M66" i="1"/>
  <c r="E72" i="1"/>
  <c r="U73" i="1"/>
  <c r="E74" i="1"/>
  <c r="N60" i="1"/>
  <c r="F61" i="1"/>
  <c r="V61" i="1"/>
  <c r="N62" i="1"/>
  <c r="F63" i="1"/>
  <c r="V63" i="1"/>
  <c r="N64" i="1"/>
  <c r="E65" i="1"/>
  <c r="P65" i="1"/>
  <c r="F66" i="1"/>
  <c r="P66" i="1"/>
  <c r="D67" i="1"/>
  <c r="N67" i="1"/>
  <c r="X67" i="1"/>
  <c r="H69" i="1"/>
  <c r="T69" i="1"/>
  <c r="D71" i="1"/>
  <c r="N71" i="1"/>
  <c r="X71" i="1"/>
  <c r="H72" i="1"/>
  <c r="T72" i="1"/>
  <c r="D73" i="1"/>
  <c r="N73" i="1"/>
  <c r="X73" i="1"/>
  <c r="H74" i="1"/>
  <c r="D76" i="1"/>
  <c r="N76" i="1"/>
  <c r="G59" i="1"/>
  <c r="Q59" i="1"/>
  <c r="P60" i="1"/>
  <c r="H61" i="1"/>
  <c r="X61" i="1"/>
  <c r="P62" i="1"/>
  <c r="H63" i="1"/>
  <c r="X63" i="1"/>
  <c r="P64" i="1"/>
  <c r="F65" i="1"/>
  <c r="T65" i="1"/>
  <c r="G66" i="1"/>
  <c r="S66" i="1"/>
  <c r="E67" i="1"/>
  <c r="O67" i="1"/>
  <c r="K69" i="1"/>
  <c r="U69" i="1"/>
  <c r="E71" i="1"/>
  <c r="O71" i="1"/>
  <c r="K72" i="1"/>
  <c r="U72" i="1"/>
  <c r="H59" i="1"/>
  <c r="M77" i="1"/>
  <c r="E76" i="1"/>
  <c r="G72" i="1"/>
  <c r="M71" i="1"/>
  <c r="S69" i="1"/>
  <c r="M67" i="1"/>
  <c r="L61" i="1"/>
  <c r="F59" i="1"/>
  <c r="D63" i="1"/>
  <c r="E59" i="1"/>
  <c r="O76" i="1"/>
  <c r="O73" i="1"/>
  <c r="W72" i="1"/>
  <c r="G71" i="1"/>
  <c r="M69" i="1"/>
  <c r="F67" i="1"/>
  <c r="D66" i="1"/>
  <c r="M64" i="1"/>
  <c r="T62" i="1"/>
  <c r="D61" i="1"/>
  <c r="G69" i="1"/>
  <c r="X66" i="1"/>
  <c r="D64" i="1"/>
  <c r="L62" i="1"/>
  <c r="N59" i="1"/>
  <c r="M78" i="1"/>
  <c r="E77" i="1"/>
  <c r="K76" i="1"/>
  <c r="V59" i="1"/>
  <c r="F74" i="1"/>
  <c r="S73" i="1"/>
  <c r="H66" i="1"/>
  <c r="X64" i="1"/>
  <c r="E63" i="1"/>
  <c r="U59" i="1"/>
  <c r="P76" i="1"/>
  <c r="P73" i="1"/>
  <c r="F72" i="1"/>
  <c r="L71" i="1"/>
  <c r="P69" i="1"/>
  <c r="L67" i="1"/>
  <c r="E66" i="1"/>
  <c r="T64" i="1"/>
  <c r="E61" i="1"/>
  <c r="T59" i="1"/>
  <c r="M79" i="1"/>
  <c r="E78" i="1"/>
  <c r="P59" i="1"/>
  <c r="D59" i="1"/>
  <c r="M76" i="1"/>
  <c r="P74" i="1"/>
  <c r="M73" i="1"/>
  <c r="V72" i="1"/>
  <c r="F71" i="1"/>
  <c r="L69" i="1"/>
  <c r="C67" i="1"/>
  <c r="U65" i="1"/>
  <c r="L64" i="1"/>
  <c r="M62" i="1"/>
  <c r="T60" i="1"/>
  <c r="C18" i="1" l="1"/>
  <c r="W43" i="1" l="1"/>
  <c r="W44" i="1"/>
  <c r="X43" i="1"/>
  <c r="X44" i="1"/>
  <c r="Z43" i="1"/>
  <c r="Y43" i="1"/>
  <c r="Y44" i="1"/>
  <c r="Z44" i="1"/>
  <c r="Y42" i="1"/>
  <c r="Y40" i="1"/>
  <c r="Y38" i="1"/>
  <c r="Y37" i="1"/>
  <c r="Y36" i="1"/>
  <c r="Y35" i="1"/>
  <c r="Y34" i="1"/>
  <c r="Y33" i="1"/>
  <c r="Y32" i="1"/>
  <c r="Y31" i="1"/>
  <c r="Y30" i="1"/>
  <c r="U44" i="1"/>
  <c r="U43" i="1"/>
  <c r="U42" i="1"/>
  <c r="U40" i="1"/>
  <c r="U38" i="1"/>
  <c r="U37" i="1"/>
  <c r="U36" i="1"/>
  <c r="U35" i="1"/>
  <c r="U34" i="1"/>
  <c r="U33" i="1"/>
  <c r="U32" i="1"/>
  <c r="U31" i="1"/>
  <c r="U30" i="1"/>
  <c r="Q50" i="1"/>
  <c r="M50" i="1"/>
  <c r="I50" i="1"/>
  <c r="E50" i="1"/>
  <c r="Q49" i="1"/>
  <c r="M49" i="1"/>
  <c r="I49" i="1"/>
  <c r="E49" i="1"/>
  <c r="Q48" i="1"/>
  <c r="M48" i="1"/>
  <c r="I48" i="1"/>
  <c r="E48" i="1"/>
  <c r="Q47" i="1"/>
  <c r="M47" i="1"/>
  <c r="I47" i="1"/>
  <c r="E47" i="1"/>
  <c r="Q45" i="1"/>
  <c r="M45" i="1"/>
  <c r="I45" i="1"/>
  <c r="E45" i="1"/>
  <c r="X42" i="1"/>
  <c r="X40" i="1"/>
  <c r="X38" i="1"/>
  <c r="X37" i="1"/>
  <c r="X36" i="1"/>
  <c r="X35" i="1"/>
  <c r="X34" i="1"/>
  <c r="X33" i="1"/>
  <c r="X32" i="1"/>
  <c r="X31" i="1"/>
  <c r="X30" i="1"/>
  <c r="T44" i="1"/>
  <c r="T43" i="1"/>
  <c r="T42" i="1"/>
  <c r="T40" i="1"/>
  <c r="T38" i="1"/>
  <c r="T37" i="1"/>
  <c r="T36" i="1"/>
  <c r="T35" i="1"/>
  <c r="T34" i="1"/>
  <c r="T33" i="1"/>
  <c r="T32" i="1"/>
  <c r="T31" i="1"/>
  <c r="T30" i="1"/>
  <c r="P47" i="1"/>
  <c r="L47" i="1"/>
  <c r="H47" i="1"/>
  <c r="D47" i="1"/>
  <c r="P45" i="1"/>
  <c r="L45" i="1"/>
  <c r="H45" i="1"/>
  <c r="D45" i="1"/>
  <c r="P44" i="1"/>
  <c r="L44" i="1"/>
  <c r="H44" i="1"/>
  <c r="D44" i="1"/>
  <c r="P43" i="1"/>
  <c r="L43" i="1"/>
  <c r="H43" i="1"/>
  <c r="D43" i="1"/>
  <c r="P42" i="1"/>
  <c r="L42" i="1"/>
  <c r="H42" i="1"/>
  <c r="D42" i="1"/>
  <c r="P40" i="1"/>
  <c r="L40" i="1"/>
  <c r="H40" i="1"/>
  <c r="D40" i="1"/>
  <c r="P38" i="1"/>
  <c r="L38" i="1"/>
  <c r="H38" i="1"/>
  <c r="D38" i="1"/>
  <c r="P37" i="1"/>
  <c r="L37" i="1"/>
  <c r="H37" i="1"/>
  <c r="D37" i="1"/>
  <c r="P36" i="1"/>
  <c r="L36" i="1"/>
  <c r="H36" i="1"/>
  <c r="D36" i="1"/>
  <c r="P35" i="1"/>
  <c r="L35" i="1"/>
  <c r="H35" i="1"/>
  <c r="D35" i="1"/>
  <c r="P34" i="1"/>
  <c r="L34" i="1"/>
  <c r="H34" i="1"/>
  <c r="D34" i="1"/>
  <c r="P33" i="1"/>
  <c r="L33" i="1"/>
  <c r="H33" i="1"/>
  <c r="D33" i="1"/>
  <c r="P32" i="1"/>
  <c r="Z42" i="1"/>
  <c r="Z38" i="1"/>
  <c r="Z36" i="1"/>
  <c r="Z34" i="1"/>
  <c r="Z32" i="1"/>
  <c r="Z30" i="1"/>
  <c r="V43" i="1"/>
  <c r="V40" i="1"/>
  <c r="V37" i="1"/>
  <c r="V35" i="1"/>
  <c r="V33" i="1"/>
  <c r="V31" i="1"/>
  <c r="R47" i="1"/>
  <c r="J47" i="1"/>
  <c r="R45" i="1"/>
  <c r="J45" i="1"/>
  <c r="R44" i="1"/>
  <c r="M44" i="1"/>
  <c r="G44" i="1"/>
  <c r="R43" i="1"/>
  <c r="M43" i="1"/>
  <c r="G43" i="1"/>
  <c r="R42" i="1"/>
  <c r="M42" i="1"/>
  <c r="G42" i="1"/>
  <c r="R40" i="1"/>
  <c r="M40" i="1"/>
  <c r="G40" i="1"/>
  <c r="R38" i="1"/>
  <c r="M38" i="1"/>
  <c r="G38" i="1"/>
  <c r="R37" i="1"/>
  <c r="M37" i="1"/>
  <c r="G37" i="1"/>
  <c r="R36" i="1"/>
  <c r="M36" i="1"/>
  <c r="G36" i="1"/>
  <c r="R35" i="1"/>
  <c r="M35" i="1"/>
  <c r="G35" i="1"/>
  <c r="R34" i="1"/>
  <c r="M34" i="1"/>
  <c r="G34" i="1"/>
  <c r="R33" i="1"/>
  <c r="M33" i="1"/>
  <c r="G33" i="1"/>
  <c r="R32" i="1"/>
  <c r="M32" i="1"/>
  <c r="I32" i="1"/>
  <c r="E32" i="1"/>
  <c r="P31" i="1"/>
  <c r="L31" i="1"/>
  <c r="H31" i="1"/>
  <c r="D31" i="1"/>
  <c r="P30" i="1"/>
  <c r="L30" i="1"/>
  <c r="H30" i="1"/>
  <c r="D30" i="1"/>
  <c r="W35" i="1"/>
  <c r="S36" i="1"/>
  <c r="S32" i="1"/>
  <c r="K47" i="1"/>
  <c r="K45" i="1"/>
  <c r="N44" i="1"/>
  <c r="N43" i="1"/>
  <c r="I42" i="1"/>
  <c r="N40" i="1"/>
  <c r="C40" i="1"/>
  <c r="C38" i="1"/>
  <c r="I37" i="1"/>
  <c r="N36" i="1"/>
  <c r="N35" i="1"/>
  <c r="C35" i="1"/>
  <c r="I34" i="1"/>
  <c r="I33" i="1"/>
  <c r="W42" i="1"/>
  <c r="W38" i="1"/>
  <c r="W36" i="1"/>
  <c r="W34" i="1"/>
  <c r="W32" i="1"/>
  <c r="W30" i="1"/>
  <c r="S43" i="1"/>
  <c r="S40" i="1"/>
  <c r="S37" i="1"/>
  <c r="S35" i="1"/>
  <c r="S33" i="1"/>
  <c r="S31" i="1"/>
  <c r="O47" i="1"/>
  <c r="O45" i="1"/>
  <c r="Q44" i="1"/>
  <c r="K44" i="1"/>
  <c r="F44" i="1"/>
  <c r="Q43" i="1"/>
  <c r="K43" i="1"/>
  <c r="F43" i="1"/>
  <c r="Q42" i="1"/>
  <c r="K42" i="1"/>
  <c r="F42" i="1"/>
  <c r="Q40" i="1"/>
  <c r="K40" i="1"/>
  <c r="F40" i="1"/>
  <c r="Q38" i="1"/>
  <c r="K38" i="1"/>
  <c r="F38" i="1"/>
  <c r="Q37" i="1"/>
  <c r="K37" i="1"/>
  <c r="F37" i="1"/>
  <c r="Q36" i="1"/>
  <c r="K36" i="1"/>
  <c r="F36" i="1"/>
  <c r="Q35" i="1"/>
  <c r="K35" i="1"/>
  <c r="F35" i="1"/>
  <c r="Q34" i="1"/>
  <c r="K34" i="1"/>
  <c r="F34" i="1"/>
  <c r="Q33" i="1"/>
  <c r="K33" i="1"/>
  <c r="F33" i="1"/>
  <c r="Q32" i="1"/>
  <c r="L32" i="1"/>
  <c r="H32" i="1"/>
  <c r="D32" i="1"/>
  <c r="O31" i="1"/>
  <c r="K31" i="1"/>
  <c r="G31" i="1"/>
  <c r="C31" i="1"/>
  <c r="O30" i="1"/>
  <c r="K30" i="1"/>
  <c r="G30" i="1"/>
  <c r="C30" i="1"/>
  <c r="N30" i="1"/>
  <c r="W40" i="1"/>
  <c r="I44" i="1"/>
  <c r="N38" i="1"/>
  <c r="I36" i="1"/>
  <c r="C34" i="1"/>
  <c r="Z40" i="1"/>
  <c r="Z37" i="1"/>
  <c r="Z35" i="1"/>
  <c r="Z33" i="1"/>
  <c r="Z31" i="1"/>
  <c r="V44" i="1"/>
  <c r="V42" i="1"/>
  <c r="V38" i="1"/>
  <c r="V36" i="1"/>
  <c r="V34" i="1"/>
  <c r="V32" i="1"/>
  <c r="V30" i="1"/>
  <c r="N47" i="1"/>
  <c r="F47" i="1"/>
  <c r="N45" i="1"/>
  <c r="F45" i="1"/>
  <c r="O44" i="1"/>
  <c r="J44" i="1"/>
  <c r="E44" i="1"/>
  <c r="O43" i="1"/>
  <c r="J43" i="1"/>
  <c r="E43" i="1"/>
  <c r="O42" i="1"/>
  <c r="J42" i="1"/>
  <c r="E42" i="1"/>
  <c r="O40" i="1"/>
  <c r="J40" i="1"/>
  <c r="E40" i="1"/>
  <c r="O38" i="1"/>
  <c r="J38" i="1"/>
  <c r="E38" i="1"/>
  <c r="O37" i="1"/>
  <c r="J37" i="1"/>
  <c r="E37" i="1"/>
  <c r="O36" i="1"/>
  <c r="J36" i="1"/>
  <c r="E36" i="1"/>
  <c r="O35" i="1"/>
  <c r="J35" i="1"/>
  <c r="E35" i="1"/>
  <c r="O34" i="1"/>
  <c r="J34" i="1"/>
  <c r="E34" i="1"/>
  <c r="O33" i="1"/>
  <c r="J33" i="1"/>
  <c r="E33" i="1"/>
  <c r="O32" i="1"/>
  <c r="K32" i="1"/>
  <c r="G32" i="1"/>
  <c r="R31" i="1"/>
  <c r="N31" i="1"/>
  <c r="J31" i="1"/>
  <c r="F31" i="1"/>
  <c r="R30" i="1"/>
  <c r="J30" i="1"/>
  <c r="F30" i="1"/>
  <c r="W37" i="1"/>
  <c r="W33" i="1"/>
  <c r="W31" i="1"/>
  <c r="S44" i="1"/>
  <c r="S42" i="1"/>
  <c r="S38" i="1"/>
  <c r="S34" i="1"/>
  <c r="S30" i="1"/>
  <c r="I43" i="1"/>
  <c r="N42" i="1"/>
  <c r="I40" i="1"/>
  <c r="I38" i="1"/>
  <c r="N37" i="1"/>
  <c r="C37" i="1"/>
  <c r="C36" i="1"/>
  <c r="I35" i="1"/>
  <c r="N34" i="1"/>
  <c r="N33" i="1"/>
  <c r="C33" i="1"/>
  <c r="Q31" i="1"/>
  <c r="Q30" i="1"/>
  <c r="I30" i="1"/>
  <c r="E31" i="1"/>
  <c r="N32" i="1"/>
  <c r="M31" i="1"/>
  <c r="M30" i="1"/>
  <c r="J32" i="1"/>
  <c r="I31" i="1"/>
  <c r="F32" i="1"/>
  <c r="E30" i="1"/>
  <c r="C32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<sst xmlns="http://schemas.openxmlformats.org/spreadsheetml/2006/main" count="61" uniqueCount="35">
  <si>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</si>
  <si>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</si>
  <si>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</si>
  <si>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</si>
  <si>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</si>
  <si>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</si>
  <si>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</si>
  <si>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</si>
  <si>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</si>
  <si>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</si>
  <si>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</si>
  <si>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</si>
  <si>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</si>
  <si>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</si>
  <si>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</si>
  <si>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</si>
  <si>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</si>
  <si>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</si>
  <si>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</si>
  <si>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</si>
  <si>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</si>
  <si>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</si>
  <si>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</si>
  <si>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</si>
  <si>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</si>
  <si>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</si>
  <si>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</si>
  <si>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</si>
  <si>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</si>
  <si>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</si>
  <si>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</si>
  <si>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</si>
  <si>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</si>
  <si>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Novello 8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</si>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</sst>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/>
      <top style="medium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medium">
        <color rgb="FF31869B"/>
      </bottom>
      <diagonal/>
    </border>
    <border>
      <left/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medium">
        <color rgb="FF31869B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medium">
        <color rgb="FF31869B"/>
      </right>
      <top style="thin">
        <color theme="8" tint="-0.24994659260841701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202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11" xfId="1" applyNumberFormat="1" applyFont="1" applyBorder="1" applyAlignment="1" applyProtection="1">
      <alignment horizontal="right"/>
      <protection hidden="1"/>
    </xf>
    <xf numFmtId="165" fontId="6" fillId="0" borderId="12" xfId="1" applyNumberFormat="1" applyFont="1" applyBorder="1" applyAlignment="1" applyProtection="1">
      <alignment horizontal="right"/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5" xfId="1" applyNumberFormat="1" applyFont="1" applyFill="1" applyBorder="1" applyAlignment="1" applyProtection="1">
      <alignment horizontal="right"/>
      <protection hidden="1"/>
    </xf>
    <xf numFmtId="166" fontId="6" fillId="3" borderId="2" xfId="1" applyNumberFormat="1" applyFont="1" applyFill="1" applyBorder="1" applyAlignment="1" applyProtection="1">
      <alignment horizontal="right"/>
      <protection hidden="1"/>
    </xf>
    <xf numFmtId="166" fontId="6" fillId="3" borderId="16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5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15" xfId="1" applyNumberFormat="1" applyFont="1" applyBorder="1" applyAlignment="1" applyProtection="1">
      <alignment horizontal="right"/>
      <protection hidden="1"/>
    </xf>
    <xf numFmtId="167" fontId="6" fillId="0" borderId="2" xfId="1" applyNumberFormat="1" applyFont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3" borderId="15" xfId="1" applyNumberFormat="1" applyFont="1" applyFill="1" applyBorder="1" applyAlignment="1" applyProtection="1">
      <alignment horizontal="right"/>
      <protection hidden="1"/>
    </xf>
    <xf numFmtId="167" fontId="6" fillId="3" borderId="2" xfId="1" applyNumberFormat="1" applyFont="1" applyFill="1" applyBorder="1" applyAlignment="1" applyProtection="1">
      <alignment horizontal="right"/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6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5" xfId="1" applyNumberFormat="1" applyFont="1" applyFill="1" applyBorder="1" applyProtection="1">
      <protection hidden="1"/>
    </xf>
    <xf numFmtId="167" fontId="6" fillId="0" borderId="17" xfId="1" applyNumberFormat="1" applyFont="1" applyBorder="1" applyAlignment="1" applyProtection="1">
      <alignment horizontal="right"/>
      <protection hidden="1"/>
    </xf>
    <xf numFmtId="167" fontId="6" fillId="0" borderId="10" xfId="1" applyNumberFormat="1" applyFont="1" applyBorder="1" applyAlignment="1" applyProtection="1">
      <alignment horizontal="right"/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8" xfId="1" applyNumberFormat="1" applyFont="1" applyBorder="1" applyProtection="1">
      <protection hidden="1"/>
    </xf>
    <xf numFmtId="167" fontId="6" fillId="0" borderId="19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6" xfId="1" applyNumberFormat="1" applyFont="1" applyBorder="1" applyAlignment="1" applyProtection="1">
      <alignment horizontal="center" vertical="center"/>
      <protection hidden="1"/>
    </xf>
    <xf numFmtId="164" fontId="10" fillId="3" borderId="16" xfId="1" applyNumberFormat="1" applyFont="1" applyFill="1" applyBorder="1" applyAlignment="1" applyProtection="1">
      <alignment horizontal="center" vertical="center"/>
      <protection hidden="1"/>
    </xf>
    <xf numFmtId="165" fontId="16" fillId="3" borderId="15" xfId="1" applyNumberFormat="1" applyFont="1" applyFill="1" applyBorder="1" applyAlignment="1" applyProtection="1">
      <alignment horizontal="right" vertical="center"/>
      <protection hidden="1"/>
    </xf>
    <xf numFmtId="165" fontId="16" fillId="3" borderId="2" xfId="1" applyNumberFormat="1" applyFont="1" applyFill="1" applyBorder="1" applyAlignment="1" applyProtection="1">
      <alignment horizontal="right" vertical="center"/>
      <protection hidden="1"/>
    </xf>
    <xf numFmtId="165" fontId="6" fillId="3" borderId="2" xfId="1" applyNumberFormat="1" applyFont="1" applyFill="1" applyBorder="1" applyProtection="1">
      <protection hidden="1"/>
    </xf>
    <xf numFmtId="165" fontId="6" fillId="3" borderId="16" xfId="1" applyNumberFormat="1" applyFont="1" applyFill="1" applyBorder="1" applyProtection="1"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3" borderId="4" xfId="1" applyNumberFormat="1" applyFont="1" applyFill="1" applyBorder="1" applyProtection="1">
      <protection hidden="1"/>
    </xf>
    <xf numFmtId="165" fontId="16" fillId="0" borderId="15" xfId="1" applyNumberFormat="1" applyFont="1" applyBorder="1" applyAlignment="1" applyProtection="1">
      <alignment horizontal="right" vertical="center"/>
      <protection hidden="1"/>
    </xf>
    <xf numFmtId="165" fontId="16" fillId="0" borderId="2" xfId="1" applyNumberFormat="1" applyFont="1" applyBorder="1" applyAlignment="1" applyProtection="1">
      <alignment horizontal="right" vertical="center"/>
      <protection hidden="1"/>
    </xf>
    <xf numFmtId="165" fontId="6" fillId="0" borderId="2" xfId="1" applyNumberFormat="1" applyFont="1" applyBorder="1" applyProtection="1">
      <protection hidden="1"/>
    </xf>
    <xf numFmtId="165" fontId="6" fillId="0" borderId="16" xfId="1" applyNumberFormat="1" applyFont="1" applyBorder="1" applyProtection="1"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0" borderId="4" xfId="1" applyNumberFormat="1" applyFont="1" applyBorder="1" applyProtection="1">
      <protection hidden="1"/>
    </xf>
    <xf numFmtId="165" fontId="6" fillId="3" borderId="10" xfId="1" applyNumberFormat="1" applyFont="1" applyFill="1" applyBorder="1" applyProtection="1">
      <protection hidden="1"/>
    </xf>
    <xf numFmtId="165" fontId="6" fillId="3" borderId="19" xfId="1" applyNumberFormat="1" applyFont="1" applyFill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0" fontId="17" fillId="3" borderId="2" xfId="0" applyFont="1" applyFill="1" applyBorder="1" applyAlignment="1" applyProtection="1">
      <alignment horizontal="center"/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5" fontId="16" fillId="3" borderId="11" xfId="1" applyNumberFormat="1" applyFont="1" applyFill="1" applyBorder="1" applyAlignment="1" applyProtection="1">
      <alignment horizontal="right" vertical="center"/>
      <protection hidden="1"/>
    </xf>
    <xf numFmtId="165" fontId="16" fillId="3" borderId="12" xfId="1" applyNumberFormat="1" applyFont="1" applyFill="1" applyBorder="1" applyAlignment="1" applyProtection="1">
      <alignment horizontal="right" vertical="center"/>
      <protection hidden="1"/>
    </xf>
    <xf numFmtId="165" fontId="6" fillId="3" borderId="12" xfId="1" applyNumberFormat="1" applyFont="1" applyFill="1" applyBorder="1" applyProtection="1">
      <protection hidden="1"/>
    </xf>
    <xf numFmtId="165" fontId="6" fillId="3" borderId="13" xfId="1" applyNumberFormat="1" applyFont="1" applyFill="1" applyBorder="1" applyProtection="1"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3" borderId="14" xfId="1" applyNumberFormat="1" applyFont="1" applyFill="1" applyBorder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20" fillId="2" borderId="0" xfId="0" applyFont="1" applyFill="1" applyProtection="1">
      <protection hidden="1"/>
    </xf>
    <xf numFmtId="0" fontId="20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165" fontId="16" fillId="3" borderId="21" xfId="1" applyNumberFormat="1" applyFont="1" applyFill="1" applyBorder="1" applyAlignment="1" applyProtection="1">
      <alignment horizontal="right" vertical="center"/>
      <protection hidden="1"/>
    </xf>
    <xf numFmtId="165" fontId="16" fillId="0" borderId="21" xfId="1" applyNumberFormat="1" applyFont="1" applyBorder="1" applyAlignment="1" applyProtection="1">
      <alignment horizontal="right" vertical="center"/>
      <protection hidden="1"/>
    </xf>
    <xf numFmtId="165" fontId="16" fillId="3" borderId="22" xfId="1" applyNumberFormat="1" applyFont="1" applyFill="1" applyBorder="1" applyAlignment="1" applyProtection="1">
      <alignment horizontal="right" vertical="center"/>
      <protection hidden="1"/>
    </xf>
    <xf numFmtId="165" fontId="16" fillId="3" borderId="23" xfId="1" applyNumberFormat="1" applyFont="1" applyFill="1" applyBorder="1" applyAlignment="1" applyProtection="1">
      <alignment horizontal="right" vertical="center"/>
      <protection hidden="1"/>
    </xf>
    <xf numFmtId="165" fontId="16" fillId="3" borderId="24" xfId="1" applyNumberFormat="1" applyFont="1" applyFill="1" applyBorder="1" applyAlignment="1" applyProtection="1">
      <alignment horizontal="right" vertical="center"/>
      <protection hidden="1"/>
    </xf>
    <xf numFmtId="165" fontId="16" fillId="0" borderId="25" xfId="1" applyNumberFormat="1" applyFont="1" applyBorder="1" applyAlignment="1" applyProtection="1">
      <alignment horizontal="right" vertical="center"/>
      <protection hidden="1"/>
    </xf>
    <xf numFmtId="165" fontId="16" fillId="0" borderId="26" xfId="1" applyNumberFormat="1" applyFont="1" applyBorder="1" applyAlignment="1" applyProtection="1">
      <alignment horizontal="right" vertical="center"/>
      <protection hidden="1"/>
    </xf>
    <xf numFmtId="165" fontId="16" fillId="3" borderId="25" xfId="1" applyNumberFormat="1" applyFont="1" applyFill="1" applyBorder="1" applyAlignment="1" applyProtection="1">
      <alignment horizontal="right" vertical="center"/>
      <protection hidden="1"/>
    </xf>
    <xf numFmtId="165" fontId="16" fillId="3" borderId="26" xfId="1" applyNumberFormat="1" applyFont="1" applyFill="1" applyBorder="1" applyAlignment="1" applyProtection="1">
      <alignment horizontal="right" vertical="center"/>
      <protection hidden="1"/>
    </xf>
    <xf numFmtId="165" fontId="16" fillId="3" borderId="28" xfId="1" applyNumberFormat="1" applyFont="1" applyFill="1" applyBorder="1" applyAlignment="1" applyProtection="1">
      <alignment horizontal="right" vertical="center"/>
      <protection hidden="1"/>
    </xf>
    <xf numFmtId="165" fontId="16" fillId="3" borderId="30" xfId="1" applyNumberFormat="1" applyFont="1" applyFill="1" applyBorder="1" applyAlignment="1" applyProtection="1">
      <alignment horizontal="right" vertical="center"/>
      <protection hidden="1"/>
    </xf>
    <xf numFmtId="165" fontId="16" fillId="0" borderId="31" xfId="1" applyNumberFormat="1" applyFont="1" applyBorder="1" applyAlignment="1" applyProtection="1">
      <alignment horizontal="right" vertical="center"/>
      <protection hidden="1"/>
    </xf>
    <xf numFmtId="165" fontId="16" fillId="3" borderId="31" xfId="1" applyNumberFormat="1" applyFont="1" applyFill="1" applyBorder="1" applyAlignment="1" applyProtection="1">
      <alignment horizontal="right" vertical="center"/>
      <protection hidden="1"/>
    </xf>
    <xf numFmtId="165" fontId="16" fillId="3" borderId="33" xfId="1" applyNumberFormat="1" applyFont="1" applyFill="1" applyBorder="1" applyAlignment="1" applyProtection="1">
      <alignment horizontal="right" vertical="center"/>
      <protection hidden="1"/>
    </xf>
    <xf numFmtId="165" fontId="16" fillId="0" borderId="34" xfId="1" applyNumberFormat="1" applyFont="1" applyBorder="1" applyAlignment="1" applyProtection="1">
      <alignment horizontal="right" vertical="center"/>
      <protection hidden="1"/>
    </xf>
    <xf numFmtId="165" fontId="16" fillId="3" borderId="34" xfId="1" applyNumberFormat="1" applyFont="1" applyFill="1" applyBorder="1" applyAlignment="1" applyProtection="1">
      <alignment horizontal="right" vertical="center"/>
      <protection hidden="1"/>
    </xf>
    <xf numFmtId="165" fontId="6" fillId="3" borderId="36" xfId="1" applyNumberFormat="1" applyFont="1" applyFill="1" applyBorder="1" applyProtection="1">
      <protection hidden="1"/>
    </xf>
    <xf numFmtId="165" fontId="6" fillId="0" borderId="1" xfId="1" applyNumberFormat="1" applyFont="1" applyBorder="1" applyProtection="1">
      <protection hidden="1"/>
    </xf>
    <xf numFmtId="165" fontId="6" fillId="3" borderId="1" xfId="1" applyNumberFormat="1" applyFont="1" applyFill="1" applyBorder="1" applyProtection="1">
      <protection hidden="1"/>
    </xf>
    <xf numFmtId="165" fontId="6" fillId="3" borderId="20" xfId="1" applyNumberFormat="1" applyFont="1" applyFill="1" applyBorder="1" applyProtection="1">
      <protection hidden="1"/>
    </xf>
    <xf numFmtId="165" fontId="6" fillId="3" borderId="37" xfId="1" applyNumberFormat="1" applyFont="1" applyFill="1" applyBorder="1" applyProtection="1">
      <protection hidden="1"/>
    </xf>
    <xf numFmtId="165" fontId="6" fillId="3" borderId="38" xfId="1" applyNumberFormat="1" applyFont="1" applyFill="1" applyBorder="1" applyProtection="1">
      <protection hidden="1"/>
    </xf>
    <xf numFmtId="165" fontId="6" fillId="3" borderId="39" xfId="1" applyNumberFormat="1" applyFont="1" applyFill="1" applyBorder="1" applyProtection="1">
      <protection hidden="1"/>
    </xf>
    <xf numFmtId="165" fontId="6" fillId="3" borderId="40" xfId="1" applyNumberFormat="1" applyFont="1" applyFill="1" applyBorder="1" applyProtection="1">
      <protection hidden="1"/>
    </xf>
    <xf numFmtId="165" fontId="6" fillId="0" borderId="41" xfId="1" applyNumberFormat="1" applyFont="1" applyBorder="1" applyProtection="1">
      <protection hidden="1"/>
    </xf>
    <xf numFmtId="165" fontId="6" fillId="0" borderId="42" xfId="1" applyNumberFormat="1" applyFont="1" applyBorder="1" applyProtection="1">
      <protection hidden="1"/>
    </xf>
    <xf numFmtId="165" fontId="6" fillId="3" borderId="41" xfId="1" applyNumberFormat="1" applyFont="1" applyFill="1" applyBorder="1" applyProtection="1">
      <protection hidden="1"/>
    </xf>
    <xf numFmtId="165" fontId="6" fillId="3" borderId="42" xfId="1" applyNumberFormat="1" applyFont="1" applyFill="1" applyBorder="1" applyProtection="1">
      <protection hidden="1"/>
    </xf>
    <xf numFmtId="165" fontId="6" fillId="3" borderId="44" xfId="1" applyNumberFormat="1" applyFont="1" applyFill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164" fontId="21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8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1" fillId="4" borderId="0" xfId="0" applyNumberFormat="1" applyFont="1" applyFill="1"/>
    <xf numFmtId="165" fontId="6" fillId="3" borderId="20" xfId="1" applyNumberFormat="1" applyFont="1" applyFill="1" applyBorder="1" applyAlignment="1" applyProtection="1">
      <alignment vertical="center"/>
      <protection hidden="1"/>
    </xf>
    <xf numFmtId="165" fontId="6" fillId="0" borderId="41" xfId="1" applyNumberFormat="1" applyFont="1" applyBorder="1" applyAlignment="1" applyProtection="1">
      <alignment vertical="center"/>
      <protection hidden="1"/>
    </xf>
    <xf numFmtId="165" fontId="6" fillId="3" borderId="41" xfId="1" applyNumberFormat="1" applyFont="1" applyFill="1" applyBorder="1" applyAlignment="1" applyProtection="1">
      <alignment vertical="center"/>
      <protection hidden="1"/>
    </xf>
    <xf numFmtId="165" fontId="16" fillId="5" borderId="15" xfId="1" applyNumberFormat="1" applyFont="1" applyFill="1" applyBorder="1" applyAlignment="1" applyProtection="1">
      <alignment horizontal="right" vertical="center"/>
      <protection hidden="1"/>
    </xf>
    <xf numFmtId="165" fontId="16" fillId="5" borderId="2" xfId="1" applyNumberFormat="1" applyFont="1" applyFill="1" applyBorder="1" applyAlignment="1" applyProtection="1">
      <alignment horizontal="right" vertical="center"/>
      <protection hidden="1"/>
    </xf>
    <xf numFmtId="165" fontId="6" fillId="5" borderId="2" xfId="1" applyNumberFormat="1" applyFont="1" applyFill="1" applyBorder="1" applyProtection="1">
      <protection hidden="1"/>
    </xf>
    <xf numFmtId="165" fontId="6" fillId="5" borderId="16" xfId="1" applyNumberFormat="1" applyFont="1" applyFill="1" applyBorder="1" applyProtection="1">
      <protection hidden="1"/>
    </xf>
    <xf numFmtId="165" fontId="6" fillId="5" borderId="2" xfId="1" applyNumberFormat="1" applyFont="1" applyFill="1" applyBorder="1" applyAlignment="1" applyProtection="1">
      <alignment vertical="center"/>
      <protection hidden="1"/>
    </xf>
    <xf numFmtId="165" fontId="6" fillId="5" borderId="4" xfId="1" applyNumberFormat="1" applyFont="1" applyFill="1" applyBorder="1" applyProtection="1">
      <protection hidden="1"/>
    </xf>
    <xf numFmtId="165" fontId="6" fillId="5" borderId="1" xfId="1" applyNumberFormat="1" applyFont="1" applyFill="1" applyBorder="1" applyProtection="1">
      <protection hidden="1"/>
    </xf>
    <xf numFmtId="165" fontId="6" fillId="5" borderId="41" xfId="1" applyNumberFormat="1" applyFont="1" applyFill="1" applyBorder="1" applyAlignment="1" applyProtection="1">
      <alignment vertical="center"/>
      <protection hidden="1"/>
    </xf>
    <xf numFmtId="165" fontId="6" fillId="5" borderId="42" xfId="1" applyNumberFormat="1" applyFont="1" applyFill="1" applyBorder="1" applyProtection="1">
      <protection hidden="1"/>
    </xf>
    <xf numFmtId="165" fontId="6" fillId="5" borderId="41" xfId="1" applyNumberFormat="1" applyFont="1" applyFill="1" applyBorder="1" applyProtection="1">
      <protection hidden="1"/>
    </xf>
    <xf numFmtId="165" fontId="16" fillId="5" borderId="17" xfId="1" applyNumberFormat="1" applyFont="1" applyFill="1" applyBorder="1" applyAlignment="1" applyProtection="1">
      <alignment horizontal="right" vertical="center"/>
      <protection hidden="1"/>
    </xf>
    <xf numFmtId="165" fontId="16" fillId="5" borderId="10" xfId="1" applyNumberFormat="1" applyFont="1" applyFill="1" applyBorder="1" applyAlignment="1" applyProtection="1">
      <alignment horizontal="right" vertical="center"/>
      <protection hidden="1"/>
    </xf>
    <xf numFmtId="165" fontId="6" fillId="5" borderId="18" xfId="1" applyNumberFormat="1" applyFont="1" applyFill="1" applyBorder="1" applyProtection="1">
      <protection hidden="1"/>
    </xf>
    <xf numFmtId="165" fontId="6" fillId="5" borderId="10" xfId="1" applyNumberFormat="1" applyFont="1" applyFill="1" applyBorder="1" applyAlignment="1" applyProtection="1">
      <alignment vertical="center"/>
      <protection hidden="1"/>
    </xf>
    <xf numFmtId="165" fontId="6" fillId="5" borderId="43" xfId="1" applyNumberFormat="1" applyFont="1" applyFill="1" applyBorder="1" applyProtection="1">
      <protection hidden="1"/>
    </xf>
    <xf numFmtId="165" fontId="6" fillId="5" borderId="44" xfId="1" applyNumberFormat="1" applyFont="1" applyFill="1" applyBorder="1" applyProtection="1">
      <protection hidden="1"/>
    </xf>
    <xf numFmtId="165" fontId="6" fillId="5" borderId="45" xfId="1" applyNumberFormat="1" applyFont="1" applyFill="1" applyBorder="1" applyProtection="1">
      <protection hidden="1"/>
    </xf>
    <xf numFmtId="165" fontId="6" fillId="5" borderId="46" xfId="1" applyNumberFormat="1" applyFont="1" applyFill="1" applyBorder="1" applyProtection="1">
      <protection hidden="1"/>
    </xf>
    <xf numFmtId="165" fontId="6" fillId="5" borderId="47" xfId="1" applyNumberFormat="1" applyFont="1" applyFill="1" applyBorder="1" applyProtection="1">
      <protection hidden="1"/>
    </xf>
    <xf numFmtId="165" fontId="6" fillId="5" borderId="8" xfId="1" applyNumberFormat="1" applyFont="1" applyFill="1" applyBorder="1" applyProtection="1">
      <protection hidden="1"/>
    </xf>
    <xf numFmtId="165" fontId="6" fillId="5" borderId="19" xfId="1" applyNumberFormat="1" applyFont="1" applyFill="1" applyBorder="1" applyProtection="1">
      <protection hidden="1"/>
    </xf>
    <xf numFmtId="165" fontId="6" fillId="5" borderId="43" xfId="1" applyNumberFormat="1" applyFont="1" applyFill="1" applyBorder="1" applyAlignment="1" applyProtection="1">
      <alignment vertical="center"/>
      <protection hidden="1"/>
    </xf>
    <xf numFmtId="165" fontId="16" fillId="5" borderId="25" xfId="1" applyNumberFormat="1" applyFont="1" applyFill="1" applyBorder="1" applyAlignment="1" applyProtection="1">
      <alignment horizontal="right" vertical="center"/>
      <protection hidden="1"/>
    </xf>
    <xf numFmtId="165" fontId="16" fillId="5" borderId="21" xfId="1" applyNumberFormat="1" applyFont="1" applyFill="1" applyBorder="1" applyAlignment="1" applyProtection="1">
      <alignment horizontal="right" vertical="center"/>
      <protection hidden="1"/>
    </xf>
    <xf numFmtId="165" fontId="16" fillId="5" borderId="31" xfId="1" applyNumberFormat="1" applyFont="1" applyFill="1" applyBorder="1" applyAlignment="1" applyProtection="1">
      <alignment horizontal="right" vertical="center"/>
      <protection hidden="1"/>
    </xf>
    <xf numFmtId="165" fontId="16" fillId="5" borderId="26" xfId="1" applyNumberFormat="1" applyFont="1" applyFill="1" applyBorder="1" applyAlignment="1" applyProtection="1">
      <alignment horizontal="right" vertical="center"/>
      <protection hidden="1"/>
    </xf>
    <xf numFmtId="165" fontId="16" fillId="5" borderId="34" xfId="1" applyNumberFormat="1" applyFont="1" applyFill="1" applyBorder="1" applyAlignment="1" applyProtection="1">
      <alignment horizontal="right" vertical="center"/>
      <protection hidden="1"/>
    </xf>
    <xf numFmtId="165" fontId="16" fillId="5" borderId="27" xfId="1" applyNumberFormat="1" applyFont="1" applyFill="1" applyBorder="1" applyAlignment="1" applyProtection="1">
      <alignment horizontal="right" vertical="center"/>
      <protection hidden="1"/>
    </xf>
    <xf numFmtId="165" fontId="16" fillId="5" borderId="28" xfId="1" applyNumberFormat="1" applyFont="1" applyFill="1" applyBorder="1" applyAlignment="1" applyProtection="1">
      <alignment horizontal="right" vertical="center"/>
      <protection hidden="1"/>
    </xf>
    <xf numFmtId="165" fontId="16" fillId="5" borderId="32" xfId="1" applyNumberFormat="1" applyFont="1" applyFill="1" applyBorder="1" applyAlignment="1" applyProtection="1">
      <alignment horizontal="right" vertical="center"/>
      <protection hidden="1"/>
    </xf>
    <xf numFmtId="165" fontId="16" fillId="5" borderId="29" xfId="1" applyNumberFormat="1" applyFont="1" applyFill="1" applyBorder="1" applyAlignment="1" applyProtection="1">
      <alignment horizontal="right" vertical="center"/>
      <protection hidden="1"/>
    </xf>
    <xf numFmtId="165" fontId="16" fillId="5" borderId="35" xfId="1" applyNumberFormat="1" applyFont="1" applyFill="1" applyBorder="1" applyAlignment="1" applyProtection="1">
      <alignment horizontal="right" vertical="center"/>
      <protection hidden="1"/>
    </xf>
    <xf numFmtId="0" fontId="22" fillId="0" borderId="0" xfId="0" applyFont="1" applyAlignment="1">
      <alignment vertical="center"/>
    </xf>
    <xf numFmtId="164" fontId="23" fillId="2" borderId="0" xfId="1" applyNumberFormat="1" applyFont="1" applyFill="1" applyProtection="1">
      <protection hidden="1"/>
    </xf>
    <xf numFmtId="0" fontId="24" fillId="0" borderId="0" xfId="0" applyFont="1" applyProtection="1"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164" fontId="9" fillId="0" borderId="5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  <xf numFmtId="164" fontId="9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10" fillId="2" borderId="16" xfId="1" applyNumberFormat="1" applyFont="1" applyFill="1" applyBorder="1" applyAlignment="1" applyProtection="1">
      <alignment horizontal="center" vertical="center"/>
      <protection hidden="1"/>
    </xf>
    <xf numFmtId="165" fontId="16" fillId="2" borderId="2" xfId="1" applyNumberFormat="1" applyFont="1" applyFill="1" applyBorder="1" applyAlignment="1" applyProtection="1">
      <alignment horizontal="right" vertical="center"/>
      <protection hidden="1"/>
    </xf>
    <xf numFmtId="165" fontId="6" fillId="2" borderId="2" xfId="1" applyNumberFormat="1" applyFont="1" applyFill="1" applyBorder="1" applyProtection="1">
      <protection hidden="1"/>
    </xf>
    <xf numFmtId="165" fontId="6" fillId="2" borderId="16" xfId="1" applyNumberFormat="1" applyFont="1" applyFill="1" applyBorder="1" applyProtection="1">
      <protection hidden="1"/>
    </xf>
    <xf numFmtId="165" fontId="6" fillId="2" borderId="2" xfId="1" applyNumberFormat="1" applyFont="1" applyFill="1" applyBorder="1" applyAlignment="1" applyProtection="1">
      <alignment vertical="center"/>
      <protection hidden="1"/>
    </xf>
    <xf numFmtId="165" fontId="6" fillId="2" borderId="4" xfId="1" applyNumberFormat="1" applyFont="1" applyFill="1" applyBorder="1" applyProtection="1">
      <protection hidden="1"/>
    </xf>
    <xf numFmtId="165" fontId="6" fillId="2" borderId="1" xfId="1" applyNumberFormat="1" applyFont="1" applyFill="1" applyBorder="1" applyProtection="1">
      <protection hidden="1"/>
    </xf>
    <xf numFmtId="165" fontId="6" fillId="2" borderId="41" xfId="1" applyNumberFormat="1" applyFont="1" applyFill="1" applyBorder="1" applyAlignment="1" applyProtection="1">
      <alignment vertical="center"/>
      <protection hidden="1"/>
    </xf>
    <xf numFmtId="165" fontId="6" fillId="2" borderId="42" xfId="1" applyNumberFormat="1" applyFont="1" applyFill="1" applyBorder="1" applyProtection="1">
      <protection hidden="1"/>
    </xf>
    <xf numFmtId="165" fontId="6" fillId="2" borderId="41" xfId="1" applyNumberFormat="1" applyFont="1" applyFill="1" applyBorder="1" applyProtection="1">
      <protection hidden="1"/>
    </xf>
    <xf numFmtId="164" fontId="10" fillId="4" borderId="16" xfId="1" applyNumberFormat="1" applyFont="1" applyFill="1" applyBorder="1" applyAlignment="1" applyProtection="1">
      <alignment horizontal="center" vertical="center"/>
      <protection hidden="1"/>
    </xf>
    <xf numFmtId="164" fontId="10" fillId="2" borderId="1" xfId="1" applyNumberFormat="1" applyFont="1" applyFill="1" applyBorder="1" applyAlignment="1" applyProtection="1">
      <alignment horizontal="center" vertical="center"/>
      <protection hidden="1"/>
    </xf>
    <xf numFmtId="165" fontId="16" fillId="2" borderId="21" xfId="1" applyNumberFormat="1" applyFont="1" applyFill="1" applyBorder="1" applyAlignment="1" applyProtection="1">
      <alignment horizontal="right" vertical="center"/>
      <protection hidden="1"/>
    </xf>
    <xf numFmtId="165" fontId="16" fillId="2" borderId="31" xfId="1" applyNumberFormat="1" applyFont="1" applyFill="1" applyBorder="1" applyAlignment="1" applyProtection="1">
      <alignment horizontal="right" vertical="center"/>
      <protection hidden="1"/>
    </xf>
    <xf numFmtId="165" fontId="16" fillId="2" borderId="25" xfId="1" applyNumberFormat="1" applyFont="1" applyFill="1" applyBorder="1" applyAlignment="1" applyProtection="1">
      <alignment horizontal="right" vertical="center"/>
      <protection hidden="1"/>
    </xf>
    <xf numFmtId="165" fontId="16" fillId="2" borderId="26" xfId="1" applyNumberFormat="1" applyFont="1" applyFill="1" applyBorder="1" applyAlignment="1" applyProtection="1">
      <alignment horizontal="right" vertical="center"/>
      <protection hidden="1"/>
    </xf>
    <xf numFmtId="165" fontId="16" fillId="2" borderId="34" xfId="1" applyNumberFormat="1" applyFont="1" applyFill="1" applyBorder="1" applyAlignment="1" applyProtection="1">
      <alignment horizontal="right" vertical="center"/>
      <protection hidden="1"/>
    </xf>
    <xf numFmtId="164" fontId="10" fillId="4" borderId="1" xfId="1" applyNumberFormat="1" applyFont="1" applyFill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79"/>
  <sheetViews>
    <sheetView showGridLines="0" tabSelected="1" zoomScale="85" zoomScaleNormal="85" workbookViewId="0">
      <selection activeCell="K83" sqref="K83"/>
    </sheetView>
  </sheetViews>
  <sheetFormatPr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181" t="s">
        <v>33</v>
      </c>
      <c r="D1" s="181"/>
      <c r="E1" s="181"/>
      <c r="F1" s="181"/>
      <c r="G1" s="181"/>
      <c r="H1" s="181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167" t="s">
        <v>11</v>
      </c>
      <c r="B5" s="169"/>
      <c r="C5" s="167" t="s">
        <v>1</v>
      </c>
      <c r="D5" s="168"/>
      <c r="E5" s="168"/>
      <c r="F5" s="169"/>
      <c r="G5" s="167" t="s">
        <v>2</v>
      </c>
      <c r="H5" s="168"/>
      <c r="I5" s="168"/>
      <c r="J5" s="169"/>
      <c r="K5" s="167" t="s">
        <v>3</v>
      </c>
      <c r="L5" s="168"/>
      <c r="M5" s="168"/>
      <c r="N5" s="169"/>
      <c r="O5" s="167" t="s">
        <v>4</v>
      </c>
      <c r="P5" s="168"/>
      <c r="Q5" s="168"/>
      <c r="R5" s="169"/>
      <c r="S5" s="167" t="s">
        <v>5</v>
      </c>
      <c r="T5" s="168"/>
      <c r="U5" s="168"/>
      <c r="V5" s="169"/>
      <c r="W5" s="167" t="s">
        <v>6</v>
      </c>
      <c r="X5" s="168"/>
      <c r="Y5" s="168"/>
      <c r="Z5" s="169"/>
    </row>
    <row r="6" spans="1:45" ht="16.5" thickBot="1" x14ac:dyDescent="0.3">
      <c r="A6" s="182" t="s">
        <v>7</v>
      </c>
      <c r="B6" s="183"/>
      <c r="C6" s="71">
        <v>11</v>
      </c>
      <c r="D6" s="71">
        <v>21</v>
      </c>
      <c r="E6" s="11">
        <v>22</v>
      </c>
      <c r="F6" s="11">
        <v>33</v>
      </c>
      <c r="G6" s="11">
        <v>11</v>
      </c>
      <c r="H6" s="11">
        <v>21</v>
      </c>
      <c r="I6" s="11">
        <v>22</v>
      </c>
      <c r="J6" s="11">
        <v>33</v>
      </c>
      <c r="K6" s="11">
        <v>11</v>
      </c>
      <c r="L6" s="11">
        <v>21</v>
      </c>
      <c r="M6" s="11">
        <v>22</v>
      </c>
      <c r="N6" s="11">
        <v>33</v>
      </c>
      <c r="O6" s="11">
        <v>11</v>
      </c>
      <c r="P6" s="11">
        <v>21</v>
      </c>
      <c r="Q6" s="11">
        <v>22</v>
      </c>
      <c r="R6" s="11">
        <v>33</v>
      </c>
      <c r="S6" s="11">
        <v>11</v>
      </c>
      <c r="T6" s="11">
        <v>21</v>
      </c>
      <c r="U6" s="11">
        <v>22</v>
      </c>
      <c r="V6" s="11">
        <v>33</v>
      </c>
      <c r="W6" s="11">
        <v>11</v>
      </c>
      <c r="X6" s="11">
        <v>21</v>
      </c>
      <c r="Y6" s="11">
        <v>22</v>
      </c>
      <c r="Z6" s="11">
        <v>33</v>
      </c>
    </row>
    <row r="7" spans="1:45" ht="15.75" x14ac:dyDescent="0.25">
      <c r="A7" s="167" t="s">
        <v>10</v>
      </c>
      <c r="B7" s="168"/>
      <c r="C7" s="12">
        <v>509</v>
      </c>
      <c r="D7" s="13">
        <v>745</v>
      </c>
      <c r="E7" s="14">
        <v>982</v>
      </c>
      <c r="F7" s="15">
        <v>1349</v>
      </c>
      <c r="G7" s="14">
        <v>676</v>
      </c>
      <c r="H7" s="14">
        <v>954</v>
      </c>
      <c r="I7" s="16">
        <v>1245</v>
      </c>
      <c r="J7" s="15">
        <v>1711</v>
      </c>
      <c r="K7" s="14">
        <v>833</v>
      </c>
      <c r="L7" s="16">
        <v>1153</v>
      </c>
      <c r="M7" s="16">
        <v>1494</v>
      </c>
      <c r="N7" s="15">
        <v>2056</v>
      </c>
      <c r="O7" s="14">
        <v>980</v>
      </c>
      <c r="P7" s="16">
        <v>1345</v>
      </c>
      <c r="Q7" s="16">
        <v>1732</v>
      </c>
      <c r="R7" s="15">
        <v>2389</v>
      </c>
      <c r="S7" s="17">
        <v>1117</v>
      </c>
      <c r="T7" s="16">
        <v>1530</v>
      </c>
      <c r="U7" s="16">
        <v>1961</v>
      </c>
      <c r="V7" s="15">
        <v>2712</v>
      </c>
      <c r="W7" s="14">
        <v>1360</v>
      </c>
      <c r="X7" s="16">
        <v>1883</v>
      </c>
      <c r="Y7" s="16">
        <v>2395</v>
      </c>
      <c r="Z7" s="15">
        <v>3334</v>
      </c>
    </row>
    <row r="8" spans="1:45" ht="15.75" x14ac:dyDescent="0.25">
      <c r="A8" s="179" t="s">
        <v>12</v>
      </c>
      <c r="B8" s="180"/>
      <c r="C8" s="18">
        <v>1.3216000000000001</v>
      </c>
      <c r="D8" s="19">
        <v>1.3297000000000001</v>
      </c>
      <c r="E8" s="19">
        <v>1.3264</v>
      </c>
      <c r="F8" s="20">
        <v>1.3137000000000001</v>
      </c>
      <c r="G8" s="21">
        <v>1.3117000000000001</v>
      </c>
      <c r="H8" s="21">
        <v>1.3325</v>
      </c>
      <c r="I8" s="22">
        <v>1.3290999999999999</v>
      </c>
      <c r="J8" s="20">
        <v>1.3169</v>
      </c>
      <c r="K8" s="21">
        <v>1.3018000000000001</v>
      </c>
      <c r="L8" s="22">
        <v>1.3352999999999999</v>
      </c>
      <c r="M8" s="22">
        <v>1.3319000000000001</v>
      </c>
      <c r="N8" s="20">
        <v>1.3202</v>
      </c>
      <c r="O8" s="21">
        <v>1.2919</v>
      </c>
      <c r="P8" s="22">
        <v>1.3381000000000001</v>
      </c>
      <c r="Q8" s="22">
        <v>1.3346</v>
      </c>
      <c r="R8" s="20">
        <v>1.3233999999999999</v>
      </c>
      <c r="S8" s="23">
        <v>1.2919</v>
      </c>
      <c r="T8" s="22">
        <v>1.3381000000000001</v>
      </c>
      <c r="U8" s="22">
        <v>1.3385</v>
      </c>
      <c r="V8" s="20">
        <v>1.3392999999999999</v>
      </c>
      <c r="W8" s="21">
        <v>1.2919</v>
      </c>
      <c r="X8" s="24">
        <v>1.3382000000000001</v>
      </c>
      <c r="Y8" s="22">
        <v>1.3463000000000001</v>
      </c>
      <c r="Z8" s="20">
        <v>1.3712</v>
      </c>
    </row>
    <row r="9" spans="1:45" ht="15.75" x14ac:dyDescent="0.25">
      <c r="A9" s="167" t="s">
        <v>13</v>
      </c>
      <c r="B9" s="168"/>
      <c r="C9" s="25">
        <v>2.09</v>
      </c>
      <c r="D9" s="26">
        <v>2.44</v>
      </c>
      <c r="E9" s="27">
        <v>3.51</v>
      </c>
      <c r="F9" s="28">
        <v>5.26</v>
      </c>
      <c r="G9" s="27">
        <v>2.95</v>
      </c>
      <c r="H9" s="27">
        <v>3.37</v>
      </c>
      <c r="I9" s="29">
        <v>4.92</v>
      </c>
      <c r="J9" s="28">
        <v>7.38</v>
      </c>
      <c r="K9" s="27">
        <v>3.8</v>
      </c>
      <c r="L9" s="29">
        <v>4.3099999999999996</v>
      </c>
      <c r="M9" s="29">
        <v>6.33</v>
      </c>
      <c r="N9" s="28">
        <v>9.49</v>
      </c>
      <c r="O9" s="27">
        <v>4.66</v>
      </c>
      <c r="P9" s="29">
        <v>5.24</v>
      </c>
      <c r="Q9" s="29">
        <v>7.74</v>
      </c>
      <c r="R9" s="28">
        <v>11.61</v>
      </c>
      <c r="S9" s="30">
        <v>5.51</v>
      </c>
      <c r="T9" s="29">
        <v>6.18</v>
      </c>
      <c r="U9" s="29">
        <v>9.15</v>
      </c>
      <c r="V9" s="28">
        <v>13.72</v>
      </c>
      <c r="W9" s="27">
        <v>7.22</v>
      </c>
      <c r="X9" s="29">
        <v>8.0500000000000007</v>
      </c>
      <c r="Y9" s="29">
        <v>11.97</v>
      </c>
      <c r="Z9" s="28">
        <v>17.96</v>
      </c>
    </row>
    <row r="10" spans="1:45" ht="15.75" x14ac:dyDescent="0.25">
      <c r="A10" s="179" t="s">
        <v>14</v>
      </c>
      <c r="B10" s="180"/>
      <c r="C10" s="31">
        <v>9.31</v>
      </c>
      <c r="D10" s="32">
        <v>14.29</v>
      </c>
      <c r="E10" s="33">
        <v>16.8</v>
      </c>
      <c r="F10" s="34">
        <v>25.2</v>
      </c>
      <c r="G10" s="33">
        <v>12.78</v>
      </c>
      <c r="H10" s="33">
        <v>19.46</v>
      </c>
      <c r="I10" s="35">
        <v>22.87</v>
      </c>
      <c r="J10" s="34">
        <v>34.299999999999997</v>
      </c>
      <c r="K10" s="33">
        <v>16.239999999999998</v>
      </c>
      <c r="L10" s="35">
        <v>24.63</v>
      </c>
      <c r="M10" s="35">
        <v>28.93</v>
      </c>
      <c r="N10" s="34">
        <v>43.4</v>
      </c>
      <c r="O10" s="33">
        <v>19.7</v>
      </c>
      <c r="P10" s="35">
        <v>29.8</v>
      </c>
      <c r="Q10" s="35">
        <v>35</v>
      </c>
      <c r="R10" s="34">
        <v>52.5</v>
      </c>
      <c r="S10" s="36">
        <v>22.9</v>
      </c>
      <c r="T10" s="35">
        <v>34.5</v>
      </c>
      <c r="U10" s="35">
        <v>40.53</v>
      </c>
      <c r="V10" s="34">
        <v>60.77</v>
      </c>
      <c r="W10" s="33">
        <v>29.3</v>
      </c>
      <c r="X10" s="35">
        <v>43.9</v>
      </c>
      <c r="Y10" s="35">
        <v>51.6</v>
      </c>
      <c r="Z10" s="34">
        <v>77.3</v>
      </c>
    </row>
    <row r="11" spans="1:45" ht="16.5" thickBot="1" x14ac:dyDescent="0.3">
      <c r="A11" s="167" t="s">
        <v>15</v>
      </c>
      <c r="B11" s="168"/>
      <c r="C11" s="37">
        <v>1.89</v>
      </c>
      <c r="D11" s="38">
        <v>3.7</v>
      </c>
      <c r="E11" s="39">
        <v>3.7</v>
      </c>
      <c r="F11" s="40">
        <v>5.4</v>
      </c>
      <c r="G11" s="39">
        <v>2.34</v>
      </c>
      <c r="H11" s="39">
        <v>4.67</v>
      </c>
      <c r="I11" s="41">
        <v>4.67</v>
      </c>
      <c r="J11" s="40">
        <v>6.87</v>
      </c>
      <c r="K11" s="39">
        <v>2.8</v>
      </c>
      <c r="L11" s="41">
        <v>5.63</v>
      </c>
      <c r="M11" s="41">
        <v>5.63</v>
      </c>
      <c r="N11" s="40">
        <v>8.33</v>
      </c>
      <c r="O11" s="39">
        <v>3.25</v>
      </c>
      <c r="P11" s="41">
        <v>6.6</v>
      </c>
      <c r="Q11" s="41">
        <v>6.6</v>
      </c>
      <c r="R11" s="40">
        <v>9.8000000000000007</v>
      </c>
      <c r="S11" s="42">
        <v>3.77</v>
      </c>
      <c r="T11" s="41">
        <v>7.63</v>
      </c>
      <c r="U11" s="41">
        <v>7.63</v>
      </c>
      <c r="V11" s="40">
        <v>11.37</v>
      </c>
      <c r="W11" s="39">
        <v>4.8</v>
      </c>
      <c r="X11" s="41">
        <v>9.6999999999999993</v>
      </c>
      <c r="Y11" s="41">
        <v>9.6999999999999993</v>
      </c>
      <c r="Z11" s="40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25</v>
      </c>
      <c r="O13" s="9"/>
      <c r="P13" s="9"/>
      <c r="Q13" s="80"/>
      <c r="R13" s="9"/>
      <c r="S13" s="9"/>
      <c r="Y13" s="8"/>
      <c r="Z13" s="8"/>
      <c r="AA13" s="8"/>
      <c r="AB13" s="8"/>
    </row>
    <row r="14" spans="1:45" ht="21" x14ac:dyDescent="0.35">
      <c r="A14" s="43" t="s">
        <v>23</v>
      </c>
      <c r="B14" s="43"/>
      <c r="C14" s="43"/>
      <c r="D14" s="43"/>
      <c r="E14" s="43"/>
      <c r="F14" s="44" t="s">
        <v>19</v>
      </c>
      <c r="G14" s="44"/>
      <c r="H14" s="44"/>
      <c r="I14" s="44"/>
      <c r="J14" s="44"/>
      <c r="N14" s="43" t="s">
        <v>23</v>
      </c>
      <c r="O14" s="44"/>
      <c r="P14" s="1"/>
      <c r="Q14" s="1"/>
      <c r="R14" s="81"/>
      <c r="S14" s="1"/>
      <c r="Y14" s="1"/>
      <c r="Z14" s="1"/>
      <c r="AA14" s="1"/>
      <c r="AB14" s="1"/>
    </row>
    <row r="15" spans="1:45" ht="15.75" x14ac:dyDescent="0.25">
      <c r="A15" s="65" t="s">
        <v>16</v>
      </c>
      <c r="B15" s="65"/>
      <c r="C15" s="115">
        <v>75</v>
      </c>
      <c r="D15" s="45"/>
      <c r="E15" s="46" t="s">
        <v>8</v>
      </c>
      <c r="F15" s="70" t="s">
        <v>20</v>
      </c>
      <c r="G15" s="70"/>
      <c r="H15" s="70"/>
      <c r="I15" s="79" t="s">
        <v>24</v>
      </c>
      <c r="J15" s="70"/>
      <c r="K15" s="65" t="s">
        <v>16</v>
      </c>
      <c r="N15" s="47">
        <v>75</v>
      </c>
      <c r="O15" s="114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65" t="s">
        <v>17</v>
      </c>
      <c r="B16" s="65"/>
      <c r="C16" s="115">
        <v>65</v>
      </c>
      <c r="D16" s="45"/>
      <c r="E16" s="46" t="s">
        <v>8</v>
      </c>
      <c r="F16" s="70" t="s">
        <v>21</v>
      </c>
      <c r="G16" s="70"/>
      <c r="H16" s="70"/>
      <c r="I16" s="79" t="s">
        <v>24</v>
      </c>
      <c r="J16" s="70"/>
      <c r="K16" s="65" t="s">
        <v>17</v>
      </c>
      <c r="N16" s="47">
        <v>65</v>
      </c>
      <c r="O16" s="114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65" t="s">
        <v>18</v>
      </c>
      <c r="B17" s="65"/>
      <c r="C17" s="115">
        <v>20</v>
      </c>
      <c r="D17" s="45"/>
      <c r="E17" s="46" t="s">
        <v>8</v>
      </c>
      <c r="F17" s="70" t="s">
        <v>22</v>
      </c>
      <c r="G17" s="70"/>
      <c r="H17" s="70"/>
      <c r="I17" s="79" t="s">
        <v>24</v>
      </c>
      <c r="J17" s="70"/>
      <c r="K17" s="65" t="s">
        <v>18</v>
      </c>
      <c r="N17" s="47">
        <v>20</v>
      </c>
      <c r="O17" s="114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66" t="s">
        <v>9</v>
      </c>
      <c r="B18" s="116"/>
      <c r="C18" s="126">
        <f>(AVERAGE(C15:C16))-C17</f>
        <v>50</v>
      </c>
      <c r="D18" s="118"/>
      <c r="E18"/>
      <c r="F18" s="119"/>
      <c r="G18" s="120"/>
      <c r="H18" s="120"/>
      <c r="I18" s="121"/>
      <c r="J18" s="121"/>
      <c r="K18" s="122" t="s">
        <v>9</v>
      </c>
      <c r="L18" s="123"/>
      <c r="M18" s="123"/>
      <c r="N18" s="127">
        <f>(N15-N16)/LN((N15-N17)/(N16-N17))</f>
        <v>49.83288654563971</v>
      </c>
      <c r="O18" s="128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116" t="s">
        <v>28</v>
      </c>
      <c r="B19" s="116"/>
      <c r="C19" s="117">
        <f>(((C15-C16)/(C15-C17))*1)</f>
        <v>0.18181818181818182</v>
      </c>
      <c r="D19" s="118"/>
      <c r="E19"/>
      <c r="F19" s="119"/>
      <c r="G19" s="120"/>
      <c r="H19" s="120"/>
      <c r="I19" s="121"/>
      <c r="J19" s="121"/>
      <c r="K19" s="122" t="s">
        <v>28</v>
      </c>
      <c r="L19" s="123"/>
      <c r="M19" s="123"/>
      <c r="N19" s="124"/>
      <c r="O19" s="125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164" t="s">
        <v>29</v>
      </c>
      <c r="B21" s="165"/>
      <c r="C21" s="165"/>
      <c r="D21" s="165"/>
      <c r="E21" s="166"/>
      <c r="F21" s="166"/>
      <c r="G21" s="166"/>
      <c r="H21" s="166"/>
      <c r="I21" s="166"/>
      <c r="J21" s="166"/>
      <c r="K21" s="166"/>
    </row>
    <row r="22" spans="1:28" ht="15.75" x14ac:dyDescent="0.25">
      <c r="A22" s="164" t="s">
        <v>30</v>
      </c>
      <c r="B22" s="165"/>
      <c r="C22" s="165"/>
      <c r="D22" s="165"/>
      <c r="E22" s="166"/>
      <c r="F22" s="166"/>
      <c r="G22" s="166"/>
      <c r="H22" s="166"/>
      <c r="I22" s="166"/>
      <c r="J22" s="166"/>
      <c r="K22" s="166"/>
    </row>
    <row r="23" spans="1:28" ht="15.75" x14ac:dyDescent="0.25">
      <c r="A23" s="164" t="s">
        <v>31</v>
      </c>
      <c r="B23" s="165"/>
      <c r="C23" s="165"/>
      <c r="D23" s="165"/>
      <c r="E23" s="166"/>
      <c r="F23" s="166"/>
      <c r="G23" s="166"/>
      <c r="H23" s="166"/>
      <c r="I23" s="166"/>
      <c r="J23" s="166"/>
      <c r="K23" s="166"/>
    </row>
    <row r="24" spans="1:28" ht="15.75" x14ac:dyDescent="0.25">
      <c r="A24" s="164" t="s">
        <v>32</v>
      </c>
      <c r="B24" s="165"/>
      <c r="C24" s="165"/>
      <c r="D24" s="165"/>
      <c r="E24" s="166"/>
      <c r="F24" s="166"/>
      <c r="G24" s="166"/>
      <c r="H24" s="166"/>
      <c r="I24" s="166"/>
      <c r="J24" s="166"/>
      <c r="K24" s="166"/>
    </row>
    <row r="25" spans="1:28" ht="15.75" x14ac:dyDescent="0.25">
      <c r="A25" s="113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67"/>
      <c r="B27" s="68" t="s">
        <v>11</v>
      </c>
      <c r="C27" s="167" t="s">
        <v>1</v>
      </c>
      <c r="D27" s="168"/>
      <c r="E27" s="168"/>
      <c r="F27" s="169"/>
      <c r="G27" s="167" t="s">
        <v>2</v>
      </c>
      <c r="H27" s="168"/>
      <c r="I27" s="168"/>
      <c r="J27" s="169"/>
      <c r="K27" s="167" t="s">
        <v>3</v>
      </c>
      <c r="L27" s="168"/>
      <c r="M27" s="168"/>
      <c r="N27" s="169"/>
      <c r="O27" s="167" t="s">
        <v>4</v>
      </c>
      <c r="P27" s="168"/>
      <c r="Q27" s="168"/>
      <c r="R27" s="169"/>
      <c r="S27" s="167" t="s">
        <v>5</v>
      </c>
      <c r="T27" s="168"/>
      <c r="U27" s="168"/>
      <c r="V27" s="169"/>
      <c r="W27" s="167" t="s">
        <v>6</v>
      </c>
      <c r="X27" s="168"/>
      <c r="Y27" s="168"/>
      <c r="Z27" s="169"/>
    </row>
    <row r="28" spans="1:28" ht="15.75" x14ac:dyDescent="0.25">
      <c r="A28" s="67"/>
      <c r="B28" s="69" t="s">
        <v>7</v>
      </c>
      <c r="C28" s="72">
        <v>11</v>
      </c>
      <c r="D28" s="72">
        <v>21</v>
      </c>
      <c r="E28" s="11">
        <v>22</v>
      </c>
      <c r="F28" s="11">
        <v>33</v>
      </c>
      <c r="G28" s="11">
        <v>11</v>
      </c>
      <c r="H28" s="11">
        <v>21</v>
      </c>
      <c r="I28" s="11">
        <v>22</v>
      </c>
      <c r="J28" s="11">
        <v>33</v>
      </c>
      <c r="K28" s="11">
        <v>11</v>
      </c>
      <c r="L28" s="11">
        <v>21</v>
      </c>
      <c r="M28" s="11">
        <v>22</v>
      </c>
      <c r="N28" s="11">
        <v>33</v>
      </c>
      <c r="O28" s="11">
        <v>11</v>
      </c>
      <c r="P28" s="11">
        <v>21</v>
      </c>
      <c r="Q28" s="11">
        <v>22</v>
      </c>
      <c r="R28" s="11">
        <v>33</v>
      </c>
      <c r="S28" s="11">
        <v>11</v>
      </c>
      <c r="T28" s="11">
        <v>21</v>
      </c>
      <c r="U28" s="11">
        <v>22</v>
      </c>
      <c r="V28" s="11">
        <v>33</v>
      </c>
      <c r="W28" s="11">
        <v>11</v>
      </c>
      <c r="X28" s="11">
        <v>21</v>
      </c>
      <c r="Y28" s="11">
        <v>22</v>
      </c>
      <c r="Z28" s="11">
        <v>33</v>
      </c>
    </row>
    <row r="29" spans="1:28" ht="16.5" thickBot="1" x14ac:dyDescent="0.3">
      <c r="B29" s="48"/>
      <c r="C29" s="170"/>
      <c r="D29" s="171"/>
      <c r="E29" s="171"/>
      <c r="F29" s="172"/>
      <c r="G29" s="176"/>
      <c r="H29" s="177"/>
      <c r="I29" s="177"/>
      <c r="J29" s="178"/>
      <c r="K29" s="173"/>
      <c r="L29" s="174"/>
      <c r="M29" s="174"/>
      <c r="N29" s="175"/>
      <c r="O29" s="176"/>
      <c r="P29" s="177"/>
      <c r="Q29" s="177"/>
      <c r="R29" s="178"/>
      <c r="S29" s="173"/>
      <c r="T29" s="174"/>
      <c r="U29" s="174"/>
      <c r="V29" s="175"/>
      <c r="W29" s="173"/>
      <c r="X29" s="174"/>
      <c r="Y29" s="174"/>
      <c r="Z29" s="175"/>
    </row>
    <row r="30" spans="1:28" ht="15.75" x14ac:dyDescent="0.25">
      <c r="B30" s="50">
        <v>400</v>
      </c>
      <c r="C30" s="73">
        <f t="shared" ref="C30:L38" si="0">ROUND((($C$18/50)^C$8)*(C$7/1000*$B30),0)</f>
        <v>204</v>
      </c>
      <c r="D30" s="74">
        <f t="shared" si="0"/>
        <v>298</v>
      </c>
      <c r="E30" s="75">
        <f t="shared" si="0"/>
        <v>393</v>
      </c>
      <c r="F30" s="76">
        <f t="shared" si="0"/>
        <v>540</v>
      </c>
      <c r="G30" s="77">
        <f t="shared" si="0"/>
        <v>270</v>
      </c>
      <c r="H30" s="77">
        <f t="shared" si="0"/>
        <v>382</v>
      </c>
      <c r="I30" s="78">
        <f t="shared" si="0"/>
        <v>498</v>
      </c>
      <c r="J30" s="100">
        <f t="shared" si="0"/>
        <v>684</v>
      </c>
      <c r="K30" s="129">
        <f t="shared" si="0"/>
        <v>333</v>
      </c>
      <c r="L30" s="104">
        <f t="shared" si="0"/>
        <v>461</v>
      </c>
      <c r="M30" s="104">
        <f t="shared" ref="M30:Z38" si="1">ROUND((($C$18/50)^M$8)*(M$7/1000*$B30),0)</f>
        <v>598</v>
      </c>
      <c r="N30" s="107">
        <f t="shared" si="1"/>
        <v>822</v>
      </c>
      <c r="O30" s="77">
        <f t="shared" si="1"/>
        <v>392</v>
      </c>
      <c r="P30" s="78">
        <f t="shared" si="1"/>
        <v>538</v>
      </c>
      <c r="Q30" s="78">
        <f t="shared" si="1"/>
        <v>693</v>
      </c>
      <c r="R30" s="100">
        <f t="shared" si="1"/>
        <v>956</v>
      </c>
      <c r="S30" s="103">
        <f t="shared" si="1"/>
        <v>447</v>
      </c>
      <c r="T30" s="104">
        <f t="shared" si="1"/>
        <v>612</v>
      </c>
      <c r="U30" s="104">
        <f t="shared" si="1"/>
        <v>784</v>
      </c>
      <c r="V30" s="105">
        <f t="shared" si="1"/>
        <v>1085</v>
      </c>
      <c r="W30" s="106">
        <f t="shared" si="1"/>
        <v>544</v>
      </c>
      <c r="X30" s="104">
        <f t="shared" si="1"/>
        <v>753</v>
      </c>
      <c r="Y30" s="104">
        <f t="shared" si="1"/>
        <v>958</v>
      </c>
      <c r="Z30" s="107">
        <f t="shared" si="1"/>
        <v>1334</v>
      </c>
    </row>
    <row r="31" spans="1:28" ht="15.75" x14ac:dyDescent="0.25">
      <c r="B31" s="49">
        <v>500</v>
      </c>
      <c r="C31" s="57">
        <f t="shared" si="0"/>
        <v>255</v>
      </c>
      <c r="D31" s="58">
        <f t="shared" si="0"/>
        <v>373</v>
      </c>
      <c r="E31" s="59">
        <f t="shared" si="0"/>
        <v>491</v>
      </c>
      <c r="F31" s="60">
        <f t="shared" si="0"/>
        <v>675</v>
      </c>
      <c r="G31" s="61">
        <f t="shared" si="0"/>
        <v>338</v>
      </c>
      <c r="H31" s="61">
        <f t="shared" si="0"/>
        <v>477</v>
      </c>
      <c r="I31" s="62">
        <f t="shared" si="0"/>
        <v>623</v>
      </c>
      <c r="J31" s="101">
        <f t="shared" si="0"/>
        <v>856</v>
      </c>
      <c r="K31" s="130">
        <f t="shared" si="0"/>
        <v>417</v>
      </c>
      <c r="L31" s="62">
        <f t="shared" si="0"/>
        <v>577</v>
      </c>
      <c r="M31" s="62">
        <f t="shared" si="1"/>
        <v>747</v>
      </c>
      <c r="N31" s="109">
        <f t="shared" si="1"/>
        <v>1028</v>
      </c>
      <c r="O31" s="61">
        <f t="shared" si="1"/>
        <v>490</v>
      </c>
      <c r="P31" s="62">
        <f t="shared" si="1"/>
        <v>673</v>
      </c>
      <c r="Q31" s="62">
        <f t="shared" si="1"/>
        <v>866</v>
      </c>
      <c r="R31" s="101">
        <f t="shared" si="1"/>
        <v>1195</v>
      </c>
      <c r="S31" s="108">
        <f t="shared" si="1"/>
        <v>559</v>
      </c>
      <c r="T31" s="62">
        <f t="shared" si="1"/>
        <v>765</v>
      </c>
      <c r="U31" s="62">
        <f t="shared" si="1"/>
        <v>981</v>
      </c>
      <c r="V31" s="60">
        <f t="shared" si="1"/>
        <v>1356</v>
      </c>
      <c r="W31" s="59">
        <f t="shared" si="1"/>
        <v>680</v>
      </c>
      <c r="X31" s="62">
        <f t="shared" si="1"/>
        <v>942</v>
      </c>
      <c r="Y31" s="62">
        <f t="shared" si="1"/>
        <v>1198</v>
      </c>
      <c r="Z31" s="109">
        <f t="shared" si="1"/>
        <v>1667</v>
      </c>
    </row>
    <row r="32" spans="1:28" ht="15.75" x14ac:dyDescent="0.25">
      <c r="B32" s="50">
        <v>600</v>
      </c>
      <c r="C32" s="51">
        <f t="shared" si="0"/>
        <v>305</v>
      </c>
      <c r="D32" s="52">
        <f t="shared" si="0"/>
        <v>447</v>
      </c>
      <c r="E32" s="53">
        <f t="shared" si="0"/>
        <v>589</v>
      </c>
      <c r="F32" s="54">
        <f t="shared" si="0"/>
        <v>809</v>
      </c>
      <c r="G32" s="55">
        <f t="shared" si="0"/>
        <v>406</v>
      </c>
      <c r="H32" s="55">
        <f t="shared" si="0"/>
        <v>572</v>
      </c>
      <c r="I32" s="56">
        <f t="shared" si="0"/>
        <v>747</v>
      </c>
      <c r="J32" s="102">
        <f t="shared" si="0"/>
        <v>1027</v>
      </c>
      <c r="K32" s="131">
        <f t="shared" si="0"/>
        <v>500</v>
      </c>
      <c r="L32" s="56">
        <f t="shared" si="0"/>
        <v>692</v>
      </c>
      <c r="M32" s="56">
        <f t="shared" si="1"/>
        <v>896</v>
      </c>
      <c r="N32" s="111">
        <f t="shared" si="1"/>
        <v>1234</v>
      </c>
      <c r="O32" s="55">
        <f t="shared" si="1"/>
        <v>588</v>
      </c>
      <c r="P32" s="56">
        <f t="shared" si="1"/>
        <v>807</v>
      </c>
      <c r="Q32" s="56">
        <f t="shared" si="1"/>
        <v>1039</v>
      </c>
      <c r="R32" s="102">
        <f t="shared" si="1"/>
        <v>1433</v>
      </c>
      <c r="S32" s="110">
        <f t="shared" si="1"/>
        <v>670</v>
      </c>
      <c r="T32" s="56">
        <f t="shared" si="1"/>
        <v>918</v>
      </c>
      <c r="U32" s="56">
        <f t="shared" si="1"/>
        <v>1177</v>
      </c>
      <c r="V32" s="54">
        <f t="shared" si="1"/>
        <v>1627</v>
      </c>
      <c r="W32" s="53">
        <f t="shared" si="1"/>
        <v>816</v>
      </c>
      <c r="X32" s="56">
        <f t="shared" si="1"/>
        <v>1130</v>
      </c>
      <c r="Y32" s="56">
        <f t="shared" si="1"/>
        <v>1437</v>
      </c>
      <c r="Z32" s="111">
        <f t="shared" si="1"/>
        <v>2000</v>
      </c>
    </row>
    <row r="33" spans="2:26" ht="15.75" x14ac:dyDescent="0.25">
      <c r="B33" s="49">
        <v>700</v>
      </c>
      <c r="C33" s="57">
        <f t="shared" si="0"/>
        <v>356</v>
      </c>
      <c r="D33" s="58">
        <f t="shared" si="0"/>
        <v>522</v>
      </c>
      <c r="E33" s="59">
        <f t="shared" si="0"/>
        <v>687</v>
      </c>
      <c r="F33" s="60">
        <f t="shared" si="0"/>
        <v>944</v>
      </c>
      <c r="G33" s="61">
        <f t="shared" si="0"/>
        <v>473</v>
      </c>
      <c r="H33" s="61">
        <f t="shared" si="0"/>
        <v>668</v>
      </c>
      <c r="I33" s="62">
        <f t="shared" si="0"/>
        <v>872</v>
      </c>
      <c r="J33" s="101">
        <f t="shared" si="0"/>
        <v>1198</v>
      </c>
      <c r="K33" s="130">
        <f t="shared" si="0"/>
        <v>583</v>
      </c>
      <c r="L33" s="62">
        <f t="shared" si="0"/>
        <v>807</v>
      </c>
      <c r="M33" s="62">
        <f t="shared" si="1"/>
        <v>1046</v>
      </c>
      <c r="N33" s="109">
        <f t="shared" si="1"/>
        <v>1439</v>
      </c>
      <c r="O33" s="61">
        <f t="shared" si="1"/>
        <v>686</v>
      </c>
      <c r="P33" s="62">
        <f t="shared" si="1"/>
        <v>942</v>
      </c>
      <c r="Q33" s="62">
        <f t="shared" si="1"/>
        <v>1212</v>
      </c>
      <c r="R33" s="101">
        <f t="shared" si="1"/>
        <v>1672</v>
      </c>
      <c r="S33" s="108">
        <f t="shared" si="1"/>
        <v>782</v>
      </c>
      <c r="T33" s="62">
        <f t="shared" si="1"/>
        <v>1071</v>
      </c>
      <c r="U33" s="62">
        <f t="shared" si="1"/>
        <v>1373</v>
      </c>
      <c r="V33" s="60">
        <f t="shared" si="1"/>
        <v>1898</v>
      </c>
      <c r="W33" s="59">
        <f t="shared" si="1"/>
        <v>952</v>
      </c>
      <c r="X33" s="62">
        <f t="shared" si="1"/>
        <v>1318</v>
      </c>
      <c r="Y33" s="62">
        <f t="shared" si="1"/>
        <v>1677</v>
      </c>
      <c r="Z33" s="109">
        <f t="shared" si="1"/>
        <v>2334</v>
      </c>
    </row>
    <row r="34" spans="2:26" ht="15.75" x14ac:dyDescent="0.25">
      <c r="B34" s="50">
        <v>800</v>
      </c>
      <c r="C34" s="51">
        <f t="shared" si="0"/>
        <v>407</v>
      </c>
      <c r="D34" s="52">
        <f t="shared" si="0"/>
        <v>596</v>
      </c>
      <c r="E34" s="53">
        <f t="shared" si="0"/>
        <v>786</v>
      </c>
      <c r="F34" s="54">
        <f t="shared" si="0"/>
        <v>1079</v>
      </c>
      <c r="G34" s="55">
        <f t="shared" si="0"/>
        <v>541</v>
      </c>
      <c r="H34" s="55">
        <f t="shared" si="0"/>
        <v>763</v>
      </c>
      <c r="I34" s="56">
        <f t="shared" si="0"/>
        <v>996</v>
      </c>
      <c r="J34" s="102">
        <f t="shared" si="0"/>
        <v>1369</v>
      </c>
      <c r="K34" s="131">
        <f t="shared" si="0"/>
        <v>666</v>
      </c>
      <c r="L34" s="56">
        <f t="shared" si="0"/>
        <v>922</v>
      </c>
      <c r="M34" s="56">
        <f t="shared" si="1"/>
        <v>1195</v>
      </c>
      <c r="N34" s="111">
        <f t="shared" si="1"/>
        <v>1645</v>
      </c>
      <c r="O34" s="55">
        <f t="shared" si="1"/>
        <v>784</v>
      </c>
      <c r="P34" s="56">
        <f t="shared" si="1"/>
        <v>1076</v>
      </c>
      <c r="Q34" s="56">
        <f t="shared" si="1"/>
        <v>1386</v>
      </c>
      <c r="R34" s="102">
        <f t="shared" si="1"/>
        <v>1911</v>
      </c>
      <c r="S34" s="110">
        <f t="shared" si="1"/>
        <v>894</v>
      </c>
      <c r="T34" s="56">
        <f t="shared" si="1"/>
        <v>1224</v>
      </c>
      <c r="U34" s="56">
        <f t="shared" si="1"/>
        <v>1569</v>
      </c>
      <c r="V34" s="54">
        <f t="shared" si="1"/>
        <v>2170</v>
      </c>
      <c r="W34" s="53">
        <f t="shared" si="1"/>
        <v>1088</v>
      </c>
      <c r="X34" s="56">
        <f t="shared" si="1"/>
        <v>1506</v>
      </c>
      <c r="Y34" s="56">
        <f t="shared" si="1"/>
        <v>1916</v>
      </c>
      <c r="Z34" s="111">
        <f t="shared" si="1"/>
        <v>2667</v>
      </c>
    </row>
    <row r="35" spans="2:26" ht="15.75" x14ac:dyDescent="0.25">
      <c r="B35" s="49">
        <v>900</v>
      </c>
      <c r="C35" s="57">
        <f t="shared" si="0"/>
        <v>458</v>
      </c>
      <c r="D35" s="58">
        <f t="shared" si="0"/>
        <v>671</v>
      </c>
      <c r="E35" s="59">
        <f t="shared" si="0"/>
        <v>884</v>
      </c>
      <c r="F35" s="60">
        <f t="shared" si="0"/>
        <v>1214</v>
      </c>
      <c r="G35" s="61">
        <f t="shared" si="0"/>
        <v>608</v>
      </c>
      <c r="H35" s="61">
        <f t="shared" si="0"/>
        <v>859</v>
      </c>
      <c r="I35" s="62">
        <f t="shared" si="0"/>
        <v>1121</v>
      </c>
      <c r="J35" s="101">
        <f t="shared" si="0"/>
        <v>1540</v>
      </c>
      <c r="K35" s="130">
        <f t="shared" si="0"/>
        <v>750</v>
      </c>
      <c r="L35" s="62">
        <f t="shared" si="0"/>
        <v>1038</v>
      </c>
      <c r="M35" s="62">
        <f t="shared" si="1"/>
        <v>1345</v>
      </c>
      <c r="N35" s="109">
        <f t="shared" si="1"/>
        <v>1850</v>
      </c>
      <c r="O35" s="61">
        <f t="shared" si="1"/>
        <v>882</v>
      </c>
      <c r="P35" s="62">
        <f t="shared" si="1"/>
        <v>1211</v>
      </c>
      <c r="Q35" s="62">
        <f t="shared" si="1"/>
        <v>1559</v>
      </c>
      <c r="R35" s="101">
        <f t="shared" si="1"/>
        <v>2150</v>
      </c>
      <c r="S35" s="108">
        <f t="shared" si="1"/>
        <v>1005</v>
      </c>
      <c r="T35" s="62">
        <f t="shared" si="1"/>
        <v>1377</v>
      </c>
      <c r="U35" s="62">
        <f t="shared" si="1"/>
        <v>1765</v>
      </c>
      <c r="V35" s="60">
        <f t="shared" si="1"/>
        <v>2441</v>
      </c>
      <c r="W35" s="59">
        <f t="shared" si="1"/>
        <v>1224</v>
      </c>
      <c r="X35" s="62">
        <f t="shared" si="1"/>
        <v>1695</v>
      </c>
      <c r="Y35" s="62">
        <f t="shared" si="1"/>
        <v>2156</v>
      </c>
      <c r="Z35" s="109">
        <f t="shared" si="1"/>
        <v>3001</v>
      </c>
    </row>
    <row r="36" spans="2:26" ht="15.75" x14ac:dyDescent="0.25">
      <c r="B36" s="50">
        <v>1000</v>
      </c>
      <c r="C36" s="51">
        <f t="shared" si="0"/>
        <v>509</v>
      </c>
      <c r="D36" s="52">
        <f t="shared" si="0"/>
        <v>745</v>
      </c>
      <c r="E36" s="53">
        <f t="shared" si="0"/>
        <v>982</v>
      </c>
      <c r="F36" s="54">
        <f t="shared" si="0"/>
        <v>1349</v>
      </c>
      <c r="G36" s="55">
        <f t="shared" si="0"/>
        <v>676</v>
      </c>
      <c r="H36" s="55">
        <f t="shared" si="0"/>
        <v>954</v>
      </c>
      <c r="I36" s="56">
        <f t="shared" si="0"/>
        <v>1245</v>
      </c>
      <c r="J36" s="102">
        <f t="shared" si="0"/>
        <v>1711</v>
      </c>
      <c r="K36" s="131">
        <f t="shared" si="0"/>
        <v>833</v>
      </c>
      <c r="L36" s="56">
        <f t="shared" si="0"/>
        <v>1153</v>
      </c>
      <c r="M36" s="56">
        <f t="shared" si="1"/>
        <v>1494</v>
      </c>
      <c r="N36" s="111">
        <f t="shared" si="1"/>
        <v>2056</v>
      </c>
      <c r="O36" s="55">
        <f t="shared" si="1"/>
        <v>980</v>
      </c>
      <c r="P36" s="56">
        <f t="shared" si="1"/>
        <v>1345</v>
      </c>
      <c r="Q36" s="56">
        <f t="shared" si="1"/>
        <v>1732</v>
      </c>
      <c r="R36" s="102">
        <f t="shared" si="1"/>
        <v>2389</v>
      </c>
      <c r="S36" s="110">
        <f t="shared" si="1"/>
        <v>1117</v>
      </c>
      <c r="T36" s="56">
        <f t="shared" si="1"/>
        <v>1530</v>
      </c>
      <c r="U36" s="56">
        <f t="shared" si="1"/>
        <v>1961</v>
      </c>
      <c r="V36" s="54">
        <f t="shared" si="1"/>
        <v>2712</v>
      </c>
      <c r="W36" s="53">
        <f t="shared" si="1"/>
        <v>1360</v>
      </c>
      <c r="X36" s="56">
        <f t="shared" si="1"/>
        <v>1883</v>
      </c>
      <c r="Y36" s="56">
        <f t="shared" si="1"/>
        <v>2395</v>
      </c>
      <c r="Z36" s="111">
        <f t="shared" si="1"/>
        <v>3334</v>
      </c>
    </row>
    <row r="37" spans="2:26" ht="15.75" x14ac:dyDescent="0.25">
      <c r="B37" s="49">
        <v>1100</v>
      </c>
      <c r="C37" s="57">
        <f t="shared" si="0"/>
        <v>560</v>
      </c>
      <c r="D37" s="58">
        <f t="shared" si="0"/>
        <v>820</v>
      </c>
      <c r="E37" s="59">
        <f t="shared" si="0"/>
        <v>1080</v>
      </c>
      <c r="F37" s="60">
        <f t="shared" si="0"/>
        <v>1484</v>
      </c>
      <c r="G37" s="61">
        <f t="shared" si="0"/>
        <v>744</v>
      </c>
      <c r="H37" s="61">
        <f t="shared" si="0"/>
        <v>1049</v>
      </c>
      <c r="I37" s="62">
        <f t="shared" si="0"/>
        <v>1370</v>
      </c>
      <c r="J37" s="101">
        <f t="shared" si="0"/>
        <v>1882</v>
      </c>
      <c r="K37" s="130">
        <f t="shared" si="0"/>
        <v>916</v>
      </c>
      <c r="L37" s="62">
        <f t="shared" si="0"/>
        <v>1268</v>
      </c>
      <c r="M37" s="62">
        <f t="shared" si="1"/>
        <v>1643</v>
      </c>
      <c r="N37" s="109">
        <f t="shared" si="1"/>
        <v>2262</v>
      </c>
      <c r="O37" s="61">
        <f t="shared" si="1"/>
        <v>1078</v>
      </c>
      <c r="P37" s="62">
        <f t="shared" si="1"/>
        <v>1480</v>
      </c>
      <c r="Q37" s="62">
        <f t="shared" si="1"/>
        <v>1905</v>
      </c>
      <c r="R37" s="101">
        <f t="shared" si="1"/>
        <v>2628</v>
      </c>
      <c r="S37" s="108">
        <f t="shared" si="1"/>
        <v>1229</v>
      </c>
      <c r="T37" s="62">
        <f t="shared" si="1"/>
        <v>1683</v>
      </c>
      <c r="U37" s="62">
        <f t="shared" si="1"/>
        <v>2157</v>
      </c>
      <c r="V37" s="60">
        <f t="shared" si="1"/>
        <v>2983</v>
      </c>
      <c r="W37" s="59">
        <f t="shared" si="1"/>
        <v>1496</v>
      </c>
      <c r="X37" s="62">
        <f t="shared" si="1"/>
        <v>2071</v>
      </c>
      <c r="Y37" s="62">
        <f t="shared" si="1"/>
        <v>2635</v>
      </c>
      <c r="Z37" s="109">
        <f t="shared" si="1"/>
        <v>3667</v>
      </c>
    </row>
    <row r="38" spans="2:26" ht="15.75" x14ac:dyDescent="0.25">
      <c r="B38" s="50">
        <v>1200</v>
      </c>
      <c r="C38" s="51">
        <f t="shared" si="0"/>
        <v>611</v>
      </c>
      <c r="D38" s="52">
        <f t="shared" si="0"/>
        <v>894</v>
      </c>
      <c r="E38" s="53">
        <f t="shared" si="0"/>
        <v>1178</v>
      </c>
      <c r="F38" s="54">
        <f t="shared" si="0"/>
        <v>1619</v>
      </c>
      <c r="G38" s="55">
        <f t="shared" si="0"/>
        <v>811</v>
      </c>
      <c r="H38" s="55">
        <f t="shared" si="0"/>
        <v>1145</v>
      </c>
      <c r="I38" s="56">
        <f t="shared" si="0"/>
        <v>1494</v>
      </c>
      <c r="J38" s="102">
        <f t="shared" si="0"/>
        <v>2053</v>
      </c>
      <c r="K38" s="131">
        <f t="shared" si="0"/>
        <v>1000</v>
      </c>
      <c r="L38" s="56">
        <f t="shared" si="0"/>
        <v>1384</v>
      </c>
      <c r="M38" s="56">
        <f t="shared" si="1"/>
        <v>1793</v>
      </c>
      <c r="N38" s="111">
        <f t="shared" si="1"/>
        <v>2467</v>
      </c>
      <c r="O38" s="55">
        <f t="shared" si="1"/>
        <v>1176</v>
      </c>
      <c r="P38" s="56">
        <f t="shared" si="1"/>
        <v>1614</v>
      </c>
      <c r="Q38" s="56">
        <f t="shared" si="1"/>
        <v>2078</v>
      </c>
      <c r="R38" s="102">
        <f t="shared" si="1"/>
        <v>2867</v>
      </c>
      <c r="S38" s="110">
        <f t="shared" si="1"/>
        <v>1340</v>
      </c>
      <c r="T38" s="56">
        <f t="shared" si="1"/>
        <v>1836</v>
      </c>
      <c r="U38" s="56">
        <f t="shared" si="1"/>
        <v>2353</v>
      </c>
      <c r="V38" s="54">
        <f t="shared" si="1"/>
        <v>3254</v>
      </c>
      <c r="W38" s="53">
        <f t="shared" si="1"/>
        <v>1632</v>
      </c>
      <c r="X38" s="56">
        <f t="shared" si="1"/>
        <v>2260</v>
      </c>
      <c r="Y38" s="56">
        <f t="shared" si="1"/>
        <v>2874</v>
      </c>
      <c r="Z38" s="111">
        <f t="shared" si="1"/>
        <v>4001</v>
      </c>
    </row>
    <row r="39" spans="2:26" ht="15.75" x14ac:dyDescent="0.25">
      <c r="B39" s="49">
        <v>1300</v>
      </c>
      <c r="C39" s="132"/>
      <c r="D39" s="133"/>
      <c r="E39" s="134"/>
      <c r="F39" s="135"/>
      <c r="G39" s="136"/>
      <c r="H39" s="136"/>
      <c r="I39" s="137"/>
      <c r="J39" s="138"/>
      <c r="K39" s="139"/>
      <c r="L39" s="137"/>
      <c r="M39" s="137"/>
      <c r="N39" s="140"/>
      <c r="O39" s="136"/>
      <c r="P39" s="137"/>
      <c r="Q39" s="137"/>
      <c r="R39" s="138"/>
      <c r="S39" s="141"/>
      <c r="T39" s="137"/>
      <c r="U39" s="137"/>
      <c r="V39" s="135"/>
      <c r="W39" s="134"/>
      <c r="X39" s="137"/>
      <c r="Y39" s="137"/>
      <c r="Z39" s="140"/>
    </row>
    <row r="40" spans="2:26" ht="15.75" x14ac:dyDescent="0.25">
      <c r="B40" s="50">
        <v>1400</v>
      </c>
      <c r="C40" s="51">
        <f t="shared" ref="C40:Z40" si="2">ROUND((($C$18/50)^C$8)*(C$7/1000*$B40),0)</f>
        <v>713</v>
      </c>
      <c r="D40" s="52">
        <f t="shared" si="2"/>
        <v>1043</v>
      </c>
      <c r="E40" s="53">
        <f t="shared" si="2"/>
        <v>1375</v>
      </c>
      <c r="F40" s="54">
        <f t="shared" si="2"/>
        <v>1889</v>
      </c>
      <c r="G40" s="55">
        <f t="shared" si="2"/>
        <v>946</v>
      </c>
      <c r="H40" s="55">
        <f t="shared" si="2"/>
        <v>1336</v>
      </c>
      <c r="I40" s="56">
        <f t="shared" si="2"/>
        <v>1743</v>
      </c>
      <c r="J40" s="102">
        <f t="shared" si="2"/>
        <v>2395</v>
      </c>
      <c r="K40" s="131">
        <f t="shared" si="2"/>
        <v>1166</v>
      </c>
      <c r="L40" s="56">
        <f t="shared" si="2"/>
        <v>1614</v>
      </c>
      <c r="M40" s="56">
        <f t="shared" si="2"/>
        <v>2092</v>
      </c>
      <c r="N40" s="111">
        <f t="shared" si="2"/>
        <v>2878</v>
      </c>
      <c r="O40" s="55">
        <f t="shared" si="2"/>
        <v>1372</v>
      </c>
      <c r="P40" s="56">
        <f t="shared" si="2"/>
        <v>1883</v>
      </c>
      <c r="Q40" s="56">
        <f t="shared" si="2"/>
        <v>2425</v>
      </c>
      <c r="R40" s="102">
        <f t="shared" si="2"/>
        <v>3345</v>
      </c>
      <c r="S40" s="110">
        <f t="shared" si="2"/>
        <v>1564</v>
      </c>
      <c r="T40" s="56">
        <f t="shared" si="2"/>
        <v>2142</v>
      </c>
      <c r="U40" s="56">
        <f t="shared" si="2"/>
        <v>2745</v>
      </c>
      <c r="V40" s="54">
        <f t="shared" si="2"/>
        <v>3797</v>
      </c>
      <c r="W40" s="53">
        <f t="shared" si="2"/>
        <v>1904</v>
      </c>
      <c r="X40" s="56">
        <f t="shared" si="2"/>
        <v>2636</v>
      </c>
      <c r="Y40" s="56">
        <f t="shared" si="2"/>
        <v>3353</v>
      </c>
      <c r="Z40" s="111">
        <f t="shared" si="2"/>
        <v>4668</v>
      </c>
    </row>
    <row r="41" spans="2:26" ht="15.75" x14ac:dyDescent="0.25">
      <c r="B41" s="49">
        <v>1500</v>
      </c>
      <c r="C41" s="132"/>
      <c r="D41" s="133"/>
      <c r="E41" s="134"/>
      <c r="F41" s="135"/>
      <c r="G41" s="136"/>
      <c r="H41" s="136"/>
      <c r="I41" s="137"/>
      <c r="J41" s="138"/>
      <c r="K41" s="139"/>
      <c r="L41" s="137"/>
      <c r="M41" s="137"/>
      <c r="N41" s="140"/>
      <c r="O41" s="136"/>
      <c r="P41" s="137"/>
      <c r="Q41" s="137"/>
      <c r="R41" s="138"/>
      <c r="S41" s="141"/>
      <c r="T41" s="137"/>
      <c r="U41" s="137"/>
      <c r="V41" s="135"/>
      <c r="W41" s="134"/>
      <c r="X41" s="137"/>
      <c r="Y41" s="137"/>
      <c r="Z41" s="140"/>
    </row>
    <row r="42" spans="2:26" ht="15.75" x14ac:dyDescent="0.25">
      <c r="B42" s="50">
        <v>1600</v>
      </c>
      <c r="C42" s="132"/>
      <c r="D42" s="52">
        <f t="shared" ref="D42:Z42" si="3">ROUND((($C$18/50)^D$8)*(D$7/1000*$B42),0)</f>
        <v>1192</v>
      </c>
      <c r="E42" s="53">
        <f t="shared" si="3"/>
        <v>1571</v>
      </c>
      <c r="F42" s="54">
        <f t="shared" si="3"/>
        <v>2158</v>
      </c>
      <c r="G42" s="55">
        <f t="shared" si="3"/>
        <v>1082</v>
      </c>
      <c r="H42" s="55">
        <f t="shared" si="3"/>
        <v>1526</v>
      </c>
      <c r="I42" s="56">
        <f t="shared" si="3"/>
        <v>1992</v>
      </c>
      <c r="J42" s="102">
        <f t="shared" si="3"/>
        <v>2738</v>
      </c>
      <c r="K42" s="131">
        <f t="shared" si="3"/>
        <v>1333</v>
      </c>
      <c r="L42" s="56">
        <f t="shared" si="3"/>
        <v>1845</v>
      </c>
      <c r="M42" s="56">
        <f t="shared" si="3"/>
        <v>2390</v>
      </c>
      <c r="N42" s="111">
        <f t="shared" si="3"/>
        <v>3290</v>
      </c>
      <c r="O42" s="55">
        <f t="shared" si="3"/>
        <v>1568</v>
      </c>
      <c r="P42" s="56">
        <f t="shared" si="3"/>
        <v>2152</v>
      </c>
      <c r="Q42" s="56">
        <f t="shared" si="3"/>
        <v>2771</v>
      </c>
      <c r="R42" s="102">
        <f t="shared" si="3"/>
        <v>3822</v>
      </c>
      <c r="S42" s="110">
        <f t="shared" si="3"/>
        <v>1787</v>
      </c>
      <c r="T42" s="56">
        <f t="shared" si="3"/>
        <v>2448</v>
      </c>
      <c r="U42" s="56">
        <f t="shared" si="3"/>
        <v>3138</v>
      </c>
      <c r="V42" s="54">
        <f t="shared" si="3"/>
        <v>4339</v>
      </c>
      <c r="W42" s="53">
        <f t="shared" si="3"/>
        <v>2176</v>
      </c>
      <c r="X42" s="56">
        <f t="shared" si="3"/>
        <v>3013</v>
      </c>
      <c r="Y42" s="56">
        <f t="shared" si="3"/>
        <v>3832</v>
      </c>
      <c r="Z42" s="111">
        <f t="shared" si="3"/>
        <v>5334</v>
      </c>
    </row>
    <row r="43" spans="2:26" ht="15.75" x14ac:dyDescent="0.25">
      <c r="B43" s="184">
        <v>1800</v>
      </c>
      <c r="C43" s="132"/>
      <c r="D43" s="185">
        <f t="shared" ref="D43:Z43" si="4">ROUND((($C$18/50)^D$8)*(D$7/1000*$B43),0)</f>
        <v>1341</v>
      </c>
      <c r="E43" s="186">
        <f t="shared" si="4"/>
        <v>1768</v>
      </c>
      <c r="F43" s="187">
        <f t="shared" si="4"/>
        <v>2428</v>
      </c>
      <c r="G43" s="188">
        <f t="shared" si="4"/>
        <v>1217</v>
      </c>
      <c r="H43" s="188">
        <f t="shared" si="4"/>
        <v>1717</v>
      </c>
      <c r="I43" s="189">
        <f t="shared" si="4"/>
        <v>2241</v>
      </c>
      <c r="J43" s="190">
        <f t="shared" si="4"/>
        <v>3080</v>
      </c>
      <c r="K43" s="191">
        <f t="shared" si="4"/>
        <v>1499</v>
      </c>
      <c r="L43" s="189">
        <f t="shared" si="4"/>
        <v>2075</v>
      </c>
      <c r="M43" s="189">
        <f t="shared" si="4"/>
        <v>2689</v>
      </c>
      <c r="N43" s="192">
        <f t="shared" si="4"/>
        <v>3701</v>
      </c>
      <c r="O43" s="188">
        <f t="shared" si="4"/>
        <v>1764</v>
      </c>
      <c r="P43" s="189">
        <f t="shared" si="4"/>
        <v>2421</v>
      </c>
      <c r="Q43" s="189">
        <f t="shared" si="4"/>
        <v>3118</v>
      </c>
      <c r="R43" s="190">
        <f t="shared" si="4"/>
        <v>4300</v>
      </c>
      <c r="S43" s="193">
        <f t="shared" si="4"/>
        <v>2011</v>
      </c>
      <c r="T43" s="189">
        <f t="shared" si="4"/>
        <v>2754</v>
      </c>
      <c r="U43" s="189">
        <f t="shared" si="4"/>
        <v>3530</v>
      </c>
      <c r="V43" s="187">
        <f t="shared" si="4"/>
        <v>4882</v>
      </c>
      <c r="W43" s="186">
        <f t="shared" si="4"/>
        <v>2448</v>
      </c>
      <c r="X43" s="189">
        <f t="shared" si="4"/>
        <v>3389</v>
      </c>
      <c r="Y43" s="189">
        <f t="shared" si="4"/>
        <v>4311</v>
      </c>
      <c r="Z43" s="192">
        <f t="shared" si="4"/>
        <v>6001</v>
      </c>
    </row>
    <row r="44" spans="2:26" ht="15.75" x14ac:dyDescent="0.25">
      <c r="B44" s="50">
        <v>2000</v>
      </c>
      <c r="C44" s="132"/>
      <c r="D44" s="52">
        <f t="shared" ref="D44:Z44" si="5">ROUND((($C$18/50)^D$8)*(D$7/1000*$B44),0)</f>
        <v>1490</v>
      </c>
      <c r="E44" s="53">
        <f t="shared" si="5"/>
        <v>1964</v>
      </c>
      <c r="F44" s="54">
        <f t="shared" si="5"/>
        <v>2698</v>
      </c>
      <c r="G44" s="55">
        <f t="shared" si="5"/>
        <v>1352</v>
      </c>
      <c r="H44" s="55">
        <f t="shared" si="5"/>
        <v>1908</v>
      </c>
      <c r="I44" s="56">
        <f t="shared" si="5"/>
        <v>2490</v>
      </c>
      <c r="J44" s="102">
        <f t="shared" si="5"/>
        <v>3422</v>
      </c>
      <c r="K44" s="131">
        <f t="shared" si="5"/>
        <v>1666</v>
      </c>
      <c r="L44" s="56">
        <f t="shared" si="5"/>
        <v>2306</v>
      </c>
      <c r="M44" s="56">
        <f t="shared" si="5"/>
        <v>2988</v>
      </c>
      <c r="N44" s="111">
        <f t="shared" si="5"/>
        <v>4112</v>
      </c>
      <c r="O44" s="55">
        <f t="shared" si="5"/>
        <v>1960</v>
      </c>
      <c r="P44" s="56">
        <f t="shared" si="5"/>
        <v>2690</v>
      </c>
      <c r="Q44" s="56">
        <f t="shared" si="5"/>
        <v>3464</v>
      </c>
      <c r="R44" s="102">
        <f t="shared" si="5"/>
        <v>4778</v>
      </c>
      <c r="S44" s="110">
        <f t="shared" si="5"/>
        <v>2234</v>
      </c>
      <c r="T44" s="56">
        <f t="shared" si="5"/>
        <v>3060</v>
      </c>
      <c r="U44" s="56">
        <f t="shared" si="5"/>
        <v>3922</v>
      </c>
      <c r="V44" s="54">
        <f t="shared" si="5"/>
        <v>5424</v>
      </c>
      <c r="W44" s="53">
        <f t="shared" si="5"/>
        <v>2720</v>
      </c>
      <c r="X44" s="56">
        <f t="shared" si="5"/>
        <v>3766</v>
      </c>
      <c r="Y44" s="56">
        <f t="shared" si="5"/>
        <v>4790</v>
      </c>
      <c r="Z44" s="111">
        <f t="shared" si="5"/>
        <v>6668</v>
      </c>
    </row>
    <row r="45" spans="2:26" ht="15.75" x14ac:dyDescent="0.25">
      <c r="B45" s="184">
        <v>2200</v>
      </c>
      <c r="C45" s="132"/>
      <c r="D45" s="185">
        <f>ROUND((($C$18/50)^D$8)*(D$7/1000*$B45),0)</f>
        <v>1639</v>
      </c>
      <c r="E45" s="186">
        <f>ROUND((($C$18/50)^E$8)*(E$7/1000*$B45),0)</f>
        <v>2160</v>
      </c>
      <c r="F45" s="187">
        <f>ROUND((($C$18/50)^F$8)*(F$7/1000*$B45),0)</f>
        <v>2968</v>
      </c>
      <c r="G45" s="136"/>
      <c r="H45" s="188">
        <f t="shared" ref="H45:R45" si="6">ROUND((($C$18/50)^H$8)*(H$7/1000*$B45),0)</f>
        <v>2099</v>
      </c>
      <c r="I45" s="189">
        <f t="shared" si="6"/>
        <v>2739</v>
      </c>
      <c r="J45" s="190">
        <f t="shared" si="6"/>
        <v>3764</v>
      </c>
      <c r="K45" s="191">
        <f t="shared" si="6"/>
        <v>1833</v>
      </c>
      <c r="L45" s="189">
        <f t="shared" si="6"/>
        <v>2537</v>
      </c>
      <c r="M45" s="189">
        <f t="shared" si="6"/>
        <v>3287</v>
      </c>
      <c r="N45" s="192">
        <f t="shared" si="6"/>
        <v>4523</v>
      </c>
      <c r="O45" s="188">
        <f t="shared" si="6"/>
        <v>2156</v>
      </c>
      <c r="P45" s="189">
        <f t="shared" si="6"/>
        <v>2959</v>
      </c>
      <c r="Q45" s="189">
        <f t="shared" si="6"/>
        <v>3810</v>
      </c>
      <c r="R45" s="190">
        <f t="shared" si="6"/>
        <v>5256</v>
      </c>
      <c r="S45" s="141"/>
      <c r="T45" s="137"/>
      <c r="U45" s="137"/>
      <c r="V45" s="135"/>
      <c r="W45" s="134"/>
      <c r="X45" s="137"/>
      <c r="Y45" s="137"/>
      <c r="Z45" s="140"/>
    </row>
    <row r="46" spans="2:26" ht="15.75" x14ac:dyDescent="0.25">
      <c r="B46" s="194">
        <v>2300</v>
      </c>
      <c r="C46" s="132"/>
      <c r="D46" s="133"/>
      <c r="E46" s="134"/>
      <c r="F46" s="135"/>
      <c r="G46" s="136"/>
      <c r="H46" s="136"/>
      <c r="I46" s="137"/>
      <c r="J46" s="138"/>
      <c r="K46" s="139"/>
      <c r="L46" s="137"/>
      <c r="M46" s="137"/>
      <c r="N46" s="140"/>
      <c r="O46" s="136"/>
      <c r="P46" s="137"/>
      <c r="Q46" s="137"/>
      <c r="R46" s="138"/>
      <c r="S46" s="141"/>
      <c r="T46" s="137"/>
      <c r="U46" s="137"/>
      <c r="V46" s="135"/>
      <c r="W46" s="134"/>
      <c r="X46" s="137"/>
      <c r="Y46" s="137"/>
      <c r="Z46" s="140"/>
    </row>
    <row r="47" spans="2:26" ht="15.75" x14ac:dyDescent="0.25">
      <c r="B47" s="184">
        <v>2400</v>
      </c>
      <c r="C47" s="132"/>
      <c r="D47" s="185">
        <f>ROUND((($C$18/50)^D$8)*(D$7/1000*$B47),0)</f>
        <v>1788</v>
      </c>
      <c r="E47" s="186">
        <f>ROUND((($C$18/50)^E$8)*(E$7/1000*$B47),0)</f>
        <v>2357</v>
      </c>
      <c r="F47" s="187">
        <f>ROUND((($C$18/50)^F$8)*(F$7/1000*$B47),0)</f>
        <v>3238</v>
      </c>
      <c r="G47" s="136"/>
      <c r="H47" s="188">
        <f t="shared" ref="H47:R47" si="7">ROUND((($C$18/50)^H$8)*(H$7/1000*$B47),0)</f>
        <v>2290</v>
      </c>
      <c r="I47" s="189">
        <f t="shared" si="7"/>
        <v>2988</v>
      </c>
      <c r="J47" s="190">
        <f t="shared" si="7"/>
        <v>4106</v>
      </c>
      <c r="K47" s="191">
        <f t="shared" si="7"/>
        <v>1999</v>
      </c>
      <c r="L47" s="189">
        <f t="shared" si="7"/>
        <v>2767</v>
      </c>
      <c r="M47" s="189">
        <f t="shared" si="7"/>
        <v>3586</v>
      </c>
      <c r="N47" s="192">
        <f t="shared" si="7"/>
        <v>4934</v>
      </c>
      <c r="O47" s="188">
        <f t="shared" si="7"/>
        <v>2352</v>
      </c>
      <c r="P47" s="189">
        <f t="shared" si="7"/>
        <v>3228</v>
      </c>
      <c r="Q47" s="189">
        <f t="shared" si="7"/>
        <v>4157</v>
      </c>
      <c r="R47" s="190">
        <f t="shared" si="7"/>
        <v>5734</v>
      </c>
      <c r="S47" s="141"/>
      <c r="T47" s="137"/>
      <c r="U47" s="137"/>
      <c r="V47" s="135"/>
      <c r="W47" s="134"/>
      <c r="X47" s="137"/>
      <c r="Y47" s="137"/>
      <c r="Z47" s="140"/>
    </row>
    <row r="48" spans="2:26" ht="15.75" x14ac:dyDescent="0.25">
      <c r="B48" s="50">
        <v>2600</v>
      </c>
      <c r="C48" s="132"/>
      <c r="D48" s="133"/>
      <c r="E48" s="53">
        <f>ROUND((($C$18/50)^E$8)*(E$7/1000*$B48),0)</f>
        <v>2553</v>
      </c>
      <c r="F48" s="135"/>
      <c r="G48" s="136"/>
      <c r="H48" s="136"/>
      <c r="I48" s="56">
        <f>ROUND((($C$18/50)^I$8)*(I$7/1000*$B48),0)</f>
        <v>3237</v>
      </c>
      <c r="J48" s="138"/>
      <c r="K48" s="139"/>
      <c r="L48" s="137"/>
      <c r="M48" s="56">
        <f>ROUND((($C$18/50)^M$8)*(M$7/1000*$B48),0)</f>
        <v>3884</v>
      </c>
      <c r="N48" s="140"/>
      <c r="O48" s="136"/>
      <c r="P48" s="137"/>
      <c r="Q48" s="56">
        <f>ROUND((($C$18/50)^Q$8)*(Q$7/1000*$B48),0)</f>
        <v>4503</v>
      </c>
      <c r="R48" s="138"/>
      <c r="S48" s="141"/>
      <c r="T48" s="137"/>
      <c r="U48" s="137"/>
      <c r="V48" s="135"/>
      <c r="W48" s="134"/>
      <c r="X48" s="137"/>
      <c r="Y48" s="137"/>
      <c r="Z48" s="140"/>
    </row>
    <row r="49" spans="2:26" ht="15.75" x14ac:dyDescent="0.25">
      <c r="B49" s="184">
        <v>2800</v>
      </c>
      <c r="C49" s="132"/>
      <c r="D49" s="133"/>
      <c r="E49" s="186">
        <f>ROUND((($C$18/50)^E$8)*(E$7/1000*$B49),0)</f>
        <v>2750</v>
      </c>
      <c r="F49" s="135"/>
      <c r="G49" s="136"/>
      <c r="H49" s="136"/>
      <c r="I49" s="189">
        <f>ROUND((($C$18/50)^I$8)*(I$7/1000*$B49),0)</f>
        <v>3486</v>
      </c>
      <c r="J49" s="138"/>
      <c r="K49" s="139"/>
      <c r="L49" s="137"/>
      <c r="M49" s="189">
        <f>ROUND((($C$18/50)^M$8)*(M$7/1000*$B49),0)</f>
        <v>4183</v>
      </c>
      <c r="N49" s="140"/>
      <c r="O49" s="136"/>
      <c r="P49" s="137"/>
      <c r="Q49" s="189">
        <f>ROUND((($C$18/50)^Q$8)*(Q$7/1000*$B49),0)</f>
        <v>4850</v>
      </c>
      <c r="R49" s="138"/>
      <c r="S49" s="141"/>
      <c r="T49" s="137"/>
      <c r="U49" s="137"/>
      <c r="V49" s="135"/>
      <c r="W49" s="134"/>
      <c r="X49" s="137"/>
      <c r="Y49" s="137"/>
      <c r="Z49" s="140"/>
    </row>
    <row r="50" spans="2:26" ht="16.5" thickBot="1" x14ac:dyDescent="0.3">
      <c r="B50" s="50">
        <v>3000</v>
      </c>
      <c r="C50" s="142"/>
      <c r="D50" s="143"/>
      <c r="E50" s="63">
        <f>ROUND((($C$18/50)^E$8)*(E$7/1000*$B50),0)</f>
        <v>2946</v>
      </c>
      <c r="F50" s="144"/>
      <c r="G50" s="145"/>
      <c r="H50" s="145"/>
      <c r="I50" s="64">
        <f>ROUND((($C$18/50)^I$8)*(I$7/1000*$B50),0)</f>
        <v>3735</v>
      </c>
      <c r="J50" s="151"/>
      <c r="K50" s="153"/>
      <c r="L50" s="147"/>
      <c r="M50" s="112">
        <f>ROUND((($C$18/50)^M$8)*(M$7/1000*$B50),0)</f>
        <v>4482</v>
      </c>
      <c r="N50" s="150"/>
      <c r="O50" s="145"/>
      <c r="P50" s="152"/>
      <c r="Q50" s="64">
        <f>ROUND((($C$18/50)^Q$8)*(Q$7/1000*$B50),0)</f>
        <v>5196</v>
      </c>
      <c r="R50" s="151"/>
      <c r="S50" s="146"/>
      <c r="T50" s="147"/>
      <c r="U50" s="147"/>
      <c r="V50" s="148"/>
      <c r="W50" s="149"/>
      <c r="X50" s="147"/>
      <c r="Y50" s="147"/>
      <c r="Z50" s="150"/>
    </row>
    <row r="55" spans="2:26" ht="21" x14ac:dyDescent="0.35">
      <c r="B55" s="81" t="s">
        <v>26</v>
      </c>
    </row>
    <row r="56" spans="2:26" ht="15.75" x14ac:dyDescent="0.25">
      <c r="B56" s="68" t="s">
        <v>11</v>
      </c>
      <c r="C56" s="167" t="s">
        <v>1</v>
      </c>
      <c r="D56" s="168"/>
      <c r="E56" s="168"/>
      <c r="F56" s="169"/>
      <c r="G56" s="167" t="s">
        <v>2</v>
      </c>
      <c r="H56" s="168"/>
      <c r="I56" s="168"/>
      <c r="J56" s="169"/>
      <c r="K56" s="167" t="s">
        <v>3</v>
      </c>
      <c r="L56" s="168"/>
      <c r="M56" s="168"/>
      <c r="N56" s="169"/>
      <c r="O56" s="167" t="s">
        <v>4</v>
      </c>
      <c r="P56" s="168"/>
      <c r="Q56" s="168"/>
      <c r="R56" s="169"/>
      <c r="S56" s="167" t="s">
        <v>5</v>
      </c>
      <c r="T56" s="168"/>
      <c r="U56" s="168"/>
      <c r="V56" s="169"/>
      <c r="W56" s="167" t="s">
        <v>6</v>
      </c>
      <c r="X56" s="168"/>
      <c r="Y56" s="168"/>
      <c r="Z56" s="169"/>
    </row>
    <row r="57" spans="2:26" ht="15.75" x14ac:dyDescent="0.25">
      <c r="B57" s="69" t="s">
        <v>7</v>
      </c>
      <c r="C57" s="72">
        <v>11</v>
      </c>
      <c r="D57" s="72">
        <v>21</v>
      </c>
      <c r="E57" s="11">
        <v>22</v>
      </c>
      <c r="F57" s="11">
        <v>33</v>
      </c>
      <c r="G57" s="11">
        <v>11</v>
      </c>
      <c r="H57" s="11">
        <v>21</v>
      </c>
      <c r="I57" s="11">
        <v>22</v>
      </c>
      <c r="J57" s="11">
        <v>33</v>
      </c>
      <c r="K57" s="11">
        <v>11</v>
      </c>
      <c r="L57" s="11">
        <v>21</v>
      </c>
      <c r="M57" s="11">
        <v>22</v>
      </c>
      <c r="N57" s="11">
        <v>33</v>
      </c>
      <c r="O57" s="11">
        <v>11</v>
      </c>
      <c r="P57" s="11">
        <v>21</v>
      </c>
      <c r="Q57" s="11">
        <v>22</v>
      </c>
      <c r="R57" s="11">
        <v>33</v>
      </c>
      <c r="S57" s="11">
        <v>11</v>
      </c>
      <c r="T57" s="11">
        <v>21</v>
      </c>
      <c r="U57" s="11">
        <v>22</v>
      </c>
      <c r="V57" s="11">
        <v>33</v>
      </c>
      <c r="W57" s="11">
        <v>11</v>
      </c>
      <c r="X57" s="11">
        <v>21</v>
      </c>
      <c r="Y57" s="11">
        <v>22</v>
      </c>
      <c r="Z57" s="11">
        <v>33</v>
      </c>
    </row>
    <row r="58" spans="2:26" ht="16.5" thickBot="1" x14ac:dyDescent="0.3">
      <c r="B58" s="48"/>
      <c r="C58" s="170"/>
      <c r="D58" s="171"/>
      <c r="E58" s="171"/>
      <c r="F58" s="172"/>
      <c r="G58" s="173"/>
      <c r="H58" s="174"/>
      <c r="I58" s="174"/>
      <c r="J58" s="175"/>
      <c r="K58" s="173"/>
      <c r="L58" s="174"/>
      <c r="M58" s="174"/>
      <c r="N58" s="175"/>
      <c r="O58" s="173"/>
      <c r="P58" s="174"/>
      <c r="Q58" s="174"/>
      <c r="R58" s="175"/>
      <c r="S58" s="173"/>
      <c r="T58" s="174"/>
      <c r="U58" s="174"/>
      <c r="V58" s="175"/>
      <c r="W58" s="173"/>
      <c r="X58" s="174"/>
      <c r="Y58" s="174"/>
      <c r="Z58" s="175"/>
    </row>
    <row r="59" spans="2:26" ht="15.75" x14ac:dyDescent="0.25">
      <c r="B59" s="82">
        <v>400</v>
      </c>
      <c r="C59" s="86">
        <f>ROUND(C$7*$B59/1000*($O$18/$N$18)^C$8,0)</f>
        <v>204</v>
      </c>
      <c r="D59" s="87">
        <f t="shared" ref="D59:Z69" si="8">ROUND(D$7*$B59/1000*($O$18/$N$18)^D$8,0)</f>
        <v>298</v>
      </c>
      <c r="E59" s="87">
        <f t="shared" si="8"/>
        <v>393</v>
      </c>
      <c r="F59" s="94">
        <f t="shared" si="8"/>
        <v>540</v>
      </c>
      <c r="G59" s="86">
        <f t="shared" si="8"/>
        <v>270</v>
      </c>
      <c r="H59" s="87">
        <f t="shared" si="8"/>
        <v>382</v>
      </c>
      <c r="I59" s="87">
        <f t="shared" si="8"/>
        <v>498</v>
      </c>
      <c r="J59" s="88">
        <f t="shared" si="8"/>
        <v>684</v>
      </c>
      <c r="K59" s="97">
        <f t="shared" si="8"/>
        <v>333</v>
      </c>
      <c r="L59" s="87">
        <f t="shared" si="8"/>
        <v>461</v>
      </c>
      <c r="M59" s="87">
        <f t="shared" si="8"/>
        <v>598</v>
      </c>
      <c r="N59" s="94">
        <f t="shared" si="8"/>
        <v>822</v>
      </c>
      <c r="O59" s="86">
        <f t="shared" si="8"/>
        <v>392</v>
      </c>
      <c r="P59" s="87">
        <f t="shared" si="8"/>
        <v>538</v>
      </c>
      <c r="Q59" s="87">
        <f t="shared" si="8"/>
        <v>693</v>
      </c>
      <c r="R59" s="88">
        <f t="shared" si="8"/>
        <v>956</v>
      </c>
      <c r="S59" s="97">
        <f t="shared" si="8"/>
        <v>447</v>
      </c>
      <c r="T59" s="87">
        <f t="shared" si="8"/>
        <v>612</v>
      </c>
      <c r="U59" s="87">
        <f t="shared" si="8"/>
        <v>784</v>
      </c>
      <c r="V59" s="94">
        <f t="shared" si="8"/>
        <v>1085</v>
      </c>
      <c r="W59" s="86">
        <f t="shared" si="8"/>
        <v>544</v>
      </c>
      <c r="X59" s="87">
        <f t="shared" si="8"/>
        <v>753</v>
      </c>
      <c r="Y59" s="87">
        <f t="shared" si="8"/>
        <v>958</v>
      </c>
      <c r="Z59" s="88">
        <f t="shared" si="8"/>
        <v>1334</v>
      </c>
    </row>
    <row r="60" spans="2:26" ht="15.75" x14ac:dyDescent="0.25">
      <c r="B60" s="83">
        <v>500</v>
      </c>
      <c r="C60" s="89">
        <f t="shared" ref="C60:R79" si="9">ROUND(C$7*$B60/1000*($O$18/$N$18)^C$8,0)</f>
        <v>255</v>
      </c>
      <c r="D60" s="85">
        <f t="shared" si="8"/>
        <v>373</v>
      </c>
      <c r="E60" s="85">
        <f t="shared" si="8"/>
        <v>491</v>
      </c>
      <c r="F60" s="95">
        <f t="shared" si="8"/>
        <v>675</v>
      </c>
      <c r="G60" s="89">
        <f t="shared" si="8"/>
        <v>338</v>
      </c>
      <c r="H60" s="85">
        <f t="shared" si="8"/>
        <v>477</v>
      </c>
      <c r="I60" s="85">
        <f t="shared" si="8"/>
        <v>623</v>
      </c>
      <c r="J60" s="90">
        <f t="shared" si="8"/>
        <v>856</v>
      </c>
      <c r="K60" s="98">
        <f t="shared" si="8"/>
        <v>417</v>
      </c>
      <c r="L60" s="85">
        <f t="shared" si="8"/>
        <v>577</v>
      </c>
      <c r="M60" s="85">
        <f t="shared" si="8"/>
        <v>747</v>
      </c>
      <c r="N60" s="95">
        <f t="shared" si="8"/>
        <v>1028</v>
      </c>
      <c r="O60" s="89">
        <f t="shared" si="8"/>
        <v>490</v>
      </c>
      <c r="P60" s="85">
        <f t="shared" si="8"/>
        <v>673</v>
      </c>
      <c r="Q60" s="85">
        <f t="shared" si="8"/>
        <v>866</v>
      </c>
      <c r="R60" s="90">
        <f t="shared" si="8"/>
        <v>1195</v>
      </c>
      <c r="S60" s="98">
        <f t="shared" si="8"/>
        <v>559</v>
      </c>
      <c r="T60" s="85">
        <f t="shared" si="8"/>
        <v>765</v>
      </c>
      <c r="U60" s="85">
        <f t="shared" si="8"/>
        <v>981</v>
      </c>
      <c r="V60" s="95">
        <f t="shared" si="8"/>
        <v>1356</v>
      </c>
      <c r="W60" s="89">
        <f t="shared" si="8"/>
        <v>680</v>
      </c>
      <c r="X60" s="85">
        <f t="shared" si="8"/>
        <v>942</v>
      </c>
      <c r="Y60" s="85">
        <f t="shared" si="8"/>
        <v>1198</v>
      </c>
      <c r="Z60" s="90">
        <f t="shared" si="8"/>
        <v>1667</v>
      </c>
    </row>
    <row r="61" spans="2:26" ht="15.75" x14ac:dyDescent="0.25">
      <c r="B61" s="82">
        <v>600</v>
      </c>
      <c r="C61" s="91">
        <f t="shared" si="9"/>
        <v>305</v>
      </c>
      <c r="D61" s="84">
        <f t="shared" si="8"/>
        <v>447</v>
      </c>
      <c r="E61" s="84">
        <f t="shared" si="8"/>
        <v>589</v>
      </c>
      <c r="F61" s="96">
        <f t="shared" si="8"/>
        <v>809</v>
      </c>
      <c r="G61" s="91">
        <f t="shared" si="8"/>
        <v>406</v>
      </c>
      <c r="H61" s="84">
        <f t="shared" si="8"/>
        <v>572</v>
      </c>
      <c r="I61" s="84">
        <f t="shared" si="8"/>
        <v>747</v>
      </c>
      <c r="J61" s="92">
        <f t="shared" si="8"/>
        <v>1027</v>
      </c>
      <c r="K61" s="99">
        <f t="shared" si="8"/>
        <v>500</v>
      </c>
      <c r="L61" s="84">
        <f t="shared" si="8"/>
        <v>692</v>
      </c>
      <c r="M61" s="84">
        <f t="shared" si="8"/>
        <v>896</v>
      </c>
      <c r="N61" s="96">
        <f t="shared" si="8"/>
        <v>1234</v>
      </c>
      <c r="O61" s="91">
        <f t="shared" si="8"/>
        <v>588</v>
      </c>
      <c r="P61" s="84">
        <f t="shared" si="8"/>
        <v>807</v>
      </c>
      <c r="Q61" s="84">
        <f t="shared" si="8"/>
        <v>1039</v>
      </c>
      <c r="R61" s="92">
        <f t="shared" si="8"/>
        <v>1433</v>
      </c>
      <c r="S61" s="99">
        <f t="shared" si="8"/>
        <v>670</v>
      </c>
      <c r="T61" s="84">
        <f t="shared" si="8"/>
        <v>918</v>
      </c>
      <c r="U61" s="84">
        <f t="shared" si="8"/>
        <v>1177</v>
      </c>
      <c r="V61" s="96">
        <f t="shared" si="8"/>
        <v>1627</v>
      </c>
      <c r="W61" s="91">
        <f t="shared" si="8"/>
        <v>816</v>
      </c>
      <c r="X61" s="84">
        <f t="shared" si="8"/>
        <v>1130</v>
      </c>
      <c r="Y61" s="84">
        <f t="shared" si="8"/>
        <v>1437</v>
      </c>
      <c r="Z61" s="92">
        <f t="shared" si="8"/>
        <v>2000</v>
      </c>
    </row>
    <row r="62" spans="2:26" ht="15.75" x14ac:dyDescent="0.25">
      <c r="B62" s="83">
        <v>700</v>
      </c>
      <c r="C62" s="89">
        <f t="shared" si="9"/>
        <v>356</v>
      </c>
      <c r="D62" s="85">
        <f t="shared" si="8"/>
        <v>522</v>
      </c>
      <c r="E62" s="85">
        <f t="shared" si="8"/>
        <v>687</v>
      </c>
      <c r="F62" s="95">
        <f t="shared" si="8"/>
        <v>944</v>
      </c>
      <c r="G62" s="89">
        <f t="shared" si="8"/>
        <v>473</v>
      </c>
      <c r="H62" s="85">
        <f t="shared" si="8"/>
        <v>668</v>
      </c>
      <c r="I62" s="85">
        <f t="shared" si="8"/>
        <v>872</v>
      </c>
      <c r="J62" s="90">
        <f t="shared" si="8"/>
        <v>1198</v>
      </c>
      <c r="K62" s="98">
        <f t="shared" si="8"/>
        <v>583</v>
      </c>
      <c r="L62" s="85">
        <f t="shared" si="8"/>
        <v>807</v>
      </c>
      <c r="M62" s="85">
        <f t="shared" si="8"/>
        <v>1046</v>
      </c>
      <c r="N62" s="95">
        <f t="shared" si="8"/>
        <v>1439</v>
      </c>
      <c r="O62" s="89">
        <f t="shared" si="8"/>
        <v>686</v>
      </c>
      <c r="P62" s="85">
        <f t="shared" si="8"/>
        <v>942</v>
      </c>
      <c r="Q62" s="85">
        <f t="shared" si="8"/>
        <v>1212</v>
      </c>
      <c r="R62" s="90">
        <f t="shared" si="8"/>
        <v>1672</v>
      </c>
      <c r="S62" s="98">
        <f t="shared" si="8"/>
        <v>782</v>
      </c>
      <c r="T62" s="85">
        <f t="shared" si="8"/>
        <v>1071</v>
      </c>
      <c r="U62" s="85">
        <f t="shared" si="8"/>
        <v>1373</v>
      </c>
      <c r="V62" s="95">
        <f t="shared" si="8"/>
        <v>1898</v>
      </c>
      <c r="W62" s="89">
        <f t="shared" si="8"/>
        <v>952</v>
      </c>
      <c r="X62" s="85">
        <f t="shared" si="8"/>
        <v>1318</v>
      </c>
      <c r="Y62" s="85">
        <f t="shared" si="8"/>
        <v>1677</v>
      </c>
      <c r="Z62" s="90">
        <f t="shared" si="8"/>
        <v>2334</v>
      </c>
    </row>
    <row r="63" spans="2:26" ht="15.75" x14ac:dyDescent="0.25">
      <c r="B63" s="82">
        <v>800</v>
      </c>
      <c r="C63" s="91">
        <f t="shared" si="9"/>
        <v>407</v>
      </c>
      <c r="D63" s="84">
        <f t="shared" si="8"/>
        <v>596</v>
      </c>
      <c r="E63" s="84">
        <f t="shared" si="8"/>
        <v>786</v>
      </c>
      <c r="F63" s="96">
        <f t="shared" si="8"/>
        <v>1079</v>
      </c>
      <c r="G63" s="91">
        <f t="shared" si="8"/>
        <v>541</v>
      </c>
      <c r="H63" s="84">
        <f t="shared" si="8"/>
        <v>763</v>
      </c>
      <c r="I63" s="84">
        <f t="shared" si="8"/>
        <v>996</v>
      </c>
      <c r="J63" s="92">
        <f t="shared" si="8"/>
        <v>1369</v>
      </c>
      <c r="K63" s="99">
        <f t="shared" si="8"/>
        <v>666</v>
      </c>
      <c r="L63" s="84">
        <f t="shared" si="8"/>
        <v>922</v>
      </c>
      <c r="M63" s="84">
        <f t="shared" si="8"/>
        <v>1195</v>
      </c>
      <c r="N63" s="96">
        <f t="shared" si="8"/>
        <v>1645</v>
      </c>
      <c r="O63" s="91">
        <f t="shared" si="8"/>
        <v>784</v>
      </c>
      <c r="P63" s="84">
        <f t="shared" si="8"/>
        <v>1076</v>
      </c>
      <c r="Q63" s="84">
        <f t="shared" si="8"/>
        <v>1386</v>
      </c>
      <c r="R63" s="92">
        <f t="shared" si="8"/>
        <v>1911</v>
      </c>
      <c r="S63" s="99">
        <f t="shared" si="8"/>
        <v>894</v>
      </c>
      <c r="T63" s="84">
        <f t="shared" si="8"/>
        <v>1224</v>
      </c>
      <c r="U63" s="84">
        <f t="shared" si="8"/>
        <v>1569</v>
      </c>
      <c r="V63" s="96">
        <f t="shared" si="8"/>
        <v>2170</v>
      </c>
      <c r="W63" s="91">
        <f t="shared" si="8"/>
        <v>1088</v>
      </c>
      <c r="X63" s="84">
        <f t="shared" si="8"/>
        <v>1506</v>
      </c>
      <c r="Y63" s="84">
        <f t="shared" si="8"/>
        <v>1916</v>
      </c>
      <c r="Z63" s="92">
        <f t="shared" si="8"/>
        <v>2667</v>
      </c>
    </row>
    <row r="64" spans="2:26" ht="15.75" x14ac:dyDescent="0.25">
      <c r="B64" s="83">
        <v>900</v>
      </c>
      <c r="C64" s="89">
        <f t="shared" si="9"/>
        <v>458</v>
      </c>
      <c r="D64" s="85">
        <f t="shared" si="8"/>
        <v>671</v>
      </c>
      <c r="E64" s="85">
        <f t="shared" si="8"/>
        <v>884</v>
      </c>
      <c r="F64" s="95">
        <f t="shared" si="8"/>
        <v>1214</v>
      </c>
      <c r="G64" s="89">
        <f t="shared" si="8"/>
        <v>608</v>
      </c>
      <c r="H64" s="85">
        <f t="shared" si="8"/>
        <v>859</v>
      </c>
      <c r="I64" s="85">
        <f t="shared" si="8"/>
        <v>1121</v>
      </c>
      <c r="J64" s="90">
        <f t="shared" si="8"/>
        <v>1540</v>
      </c>
      <c r="K64" s="98">
        <f t="shared" si="8"/>
        <v>750</v>
      </c>
      <c r="L64" s="85">
        <f t="shared" si="8"/>
        <v>1038</v>
      </c>
      <c r="M64" s="85">
        <f t="shared" si="8"/>
        <v>1345</v>
      </c>
      <c r="N64" s="95">
        <f t="shared" si="8"/>
        <v>1850</v>
      </c>
      <c r="O64" s="89">
        <f t="shared" si="8"/>
        <v>882</v>
      </c>
      <c r="P64" s="85">
        <f t="shared" si="8"/>
        <v>1211</v>
      </c>
      <c r="Q64" s="85">
        <f t="shared" si="8"/>
        <v>1559</v>
      </c>
      <c r="R64" s="90">
        <f t="shared" si="8"/>
        <v>2150</v>
      </c>
      <c r="S64" s="98">
        <f t="shared" si="8"/>
        <v>1005</v>
      </c>
      <c r="T64" s="85">
        <f t="shared" si="8"/>
        <v>1377</v>
      </c>
      <c r="U64" s="85">
        <f t="shared" si="8"/>
        <v>1765</v>
      </c>
      <c r="V64" s="95">
        <f t="shared" si="8"/>
        <v>2441</v>
      </c>
      <c r="W64" s="89">
        <f t="shared" si="8"/>
        <v>1224</v>
      </c>
      <c r="X64" s="85">
        <f t="shared" si="8"/>
        <v>1695</v>
      </c>
      <c r="Y64" s="85">
        <f t="shared" si="8"/>
        <v>2156</v>
      </c>
      <c r="Z64" s="90">
        <f t="shared" si="8"/>
        <v>3001</v>
      </c>
    </row>
    <row r="65" spans="2:26" ht="15.75" x14ac:dyDescent="0.25">
      <c r="B65" s="82">
        <v>1000</v>
      </c>
      <c r="C65" s="91">
        <f t="shared" si="9"/>
        <v>509</v>
      </c>
      <c r="D65" s="84">
        <f t="shared" si="8"/>
        <v>745</v>
      </c>
      <c r="E65" s="84">
        <f t="shared" si="8"/>
        <v>982</v>
      </c>
      <c r="F65" s="96">
        <f t="shared" si="8"/>
        <v>1349</v>
      </c>
      <c r="G65" s="91">
        <f t="shared" si="8"/>
        <v>676</v>
      </c>
      <c r="H65" s="84">
        <f t="shared" si="8"/>
        <v>954</v>
      </c>
      <c r="I65" s="84">
        <f t="shared" si="8"/>
        <v>1245</v>
      </c>
      <c r="J65" s="92">
        <f t="shared" si="8"/>
        <v>1711</v>
      </c>
      <c r="K65" s="99">
        <f t="shared" si="8"/>
        <v>833</v>
      </c>
      <c r="L65" s="84">
        <f t="shared" si="8"/>
        <v>1153</v>
      </c>
      <c r="M65" s="84">
        <f t="shared" si="8"/>
        <v>1494</v>
      </c>
      <c r="N65" s="96">
        <f t="shared" si="8"/>
        <v>2056</v>
      </c>
      <c r="O65" s="91">
        <f t="shared" si="8"/>
        <v>980</v>
      </c>
      <c r="P65" s="84">
        <f t="shared" si="8"/>
        <v>1345</v>
      </c>
      <c r="Q65" s="84">
        <f t="shared" si="8"/>
        <v>1732</v>
      </c>
      <c r="R65" s="92">
        <f t="shared" si="8"/>
        <v>2389</v>
      </c>
      <c r="S65" s="99">
        <f t="shared" si="8"/>
        <v>1117</v>
      </c>
      <c r="T65" s="84">
        <f t="shared" si="8"/>
        <v>1530</v>
      </c>
      <c r="U65" s="84">
        <f t="shared" si="8"/>
        <v>1961</v>
      </c>
      <c r="V65" s="96">
        <f t="shared" si="8"/>
        <v>2712</v>
      </c>
      <c r="W65" s="91">
        <f t="shared" si="8"/>
        <v>1360</v>
      </c>
      <c r="X65" s="84">
        <f t="shared" si="8"/>
        <v>1883</v>
      </c>
      <c r="Y65" s="84">
        <f t="shared" si="8"/>
        <v>2395</v>
      </c>
      <c r="Z65" s="92">
        <f t="shared" si="8"/>
        <v>3334</v>
      </c>
    </row>
    <row r="66" spans="2:26" ht="15.75" x14ac:dyDescent="0.25">
      <c r="B66" s="83">
        <v>1100</v>
      </c>
      <c r="C66" s="89">
        <f t="shared" si="9"/>
        <v>560</v>
      </c>
      <c r="D66" s="85">
        <f t="shared" si="8"/>
        <v>820</v>
      </c>
      <c r="E66" s="85">
        <f t="shared" si="8"/>
        <v>1080</v>
      </c>
      <c r="F66" s="95">
        <f t="shared" si="8"/>
        <v>1484</v>
      </c>
      <c r="G66" s="89">
        <f t="shared" si="8"/>
        <v>744</v>
      </c>
      <c r="H66" s="85">
        <f t="shared" si="8"/>
        <v>1049</v>
      </c>
      <c r="I66" s="85">
        <f t="shared" si="8"/>
        <v>1370</v>
      </c>
      <c r="J66" s="90">
        <f t="shared" si="8"/>
        <v>1882</v>
      </c>
      <c r="K66" s="98">
        <f t="shared" si="8"/>
        <v>916</v>
      </c>
      <c r="L66" s="85">
        <f t="shared" si="8"/>
        <v>1268</v>
      </c>
      <c r="M66" s="85">
        <f t="shared" si="8"/>
        <v>1643</v>
      </c>
      <c r="N66" s="95">
        <f t="shared" si="8"/>
        <v>2262</v>
      </c>
      <c r="O66" s="89">
        <f t="shared" si="8"/>
        <v>1078</v>
      </c>
      <c r="P66" s="85">
        <f t="shared" si="8"/>
        <v>1480</v>
      </c>
      <c r="Q66" s="85">
        <f t="shared" si="8"/>
        <v>1905</v>
      </c>
      <c r="R66" s="90">
        <f t="shared" si="8"/>
        <v>2628</v>
      </c>
      <c r="S66" s="98">
        <f t="shared" si="8"/>
        <v>1229</v>
      </c>
      <c r="T66" s="85">
        <f t="shared" si="8"/>
        <v>1683</v>
      </c>
      <c r="U66" s="85">
        <f t="shared" si="8"/>
        <v>2157</v>
      </c>
      <c r="V66" s="95">
        <f t="shared" si="8"/>
        <v>2983</v>
      </c>
      <c r="W66" s="89">
        <f t="shared" si="8"/>
        <v>1496</v>
      </c>
      <c r="X66" s="85">
        <f t="shared" si="8"/>
        <v>2071</v>
      </c>
      <c r="Y66" s="85">
        <f t="shared" si="8"/>
        <v>2635</v>
      </c>
      <c r="Z66" s="90">
        <f t="shared" si="8"/>
        <v>3667</v>
      </c>
    </row>
    <row r="67" spans="2:26" ht="15.75" x14ac:dyDescent="0.25">
      <c r="B67" s="82">
        <v>1200</v>
      </c>
      <c r="C67" s="91">
        <f t="shared" si="9"/>
        <v>611</v>
      </c>
      <c r="D67" s="84">
        <f t="shared" si="8"/>
        <v>894</v>
      </c>
      <c r="E67" s="84">
        <f t="shared" si="8"/>
        <v>1178</v>
      </c>
      <c r="F67" s="96">
        <f t="shared" si="8"/>
        <v>1619</v>
      </c>
      <c r="G67" s="91">
        <f t="shared" si="8"/>
        <v>811</v>
      </c>
      <c r="H67" s="84">
        <f t="shared" si="8"/>
        <v>1145</v>
      </c>
      <c r="I67" s="84">
        <f t="shared" si="8"/>
        <v>1494</v>
      </c>
      <c r="J67" s="92">
        <f t="shared" si="8"/>
        <v>2053</v>
      </c>
      <c r="K67" s="99">
        <f t="shared" si="8"/>
        <v>1000</v>
      </c>
      <c r="L67" s="84">
        <f t="shared" si="8"/>
        <v>1384</v>
      </c>
      <c r="M67" s="84">
        <f t="shared" si="8"/>
        <v>1793</v>
      </c>
      <c r="N67" s="96">
        <f t="shared" si="8"/>
        <v>2467</v>
      </c>
      <c r="O67" s="91">
        <f t="shared" si="8"/>
        <v>1176</v>
      </c>
      <c r="P67" s="84">
        <f t="shared" si="8"/>
        <v>1614</v>
      </c>
      <c r="Q67" s="84">
        <f t="shared" si="8"/>
        <v>2078</v>
      </c>
      <c r="R67" s="92">
        <f t="shared" si="8"/>
        <v>2867</v>
      </c>
      <c r="S67" s="99">
        <f t="shared" si="8"/>
        <v>1340</v>
      </c>
      <c r="T67" s="84">
        <f t="shared" si="8"/>
        <v>1836</v>
      </c>
      <c r="U67" s="84">
        <f t="shared" si="8"/>
        <v>2353</v>
      </c>
      <c r="V67" s="96">
        <f t="shared" si="8"/>
        <v>3254</v>
      </c>
      <c r="W67" s="91">
        <f t="shared" si="8"/>
        <v>1632</v>
      </c>
      <c r="X67" s="84">
        <f t="shared" si="8"/>
        <v>2260</v>
      </c>
      <c r="Y67" s="84">
        <f t="shared" si="8"/>
        <v>2874</v>
      </c>
      <c r="Z67" s="92">
        <f t="shared" si="8"/>
        <v>4001</v>
      </c>
    </row>
    <row r="68" spans="2:26" ht="15.75" x14ac:dyDescent="0.25">
      <c r="B68" s="83">
        <v>1300</v>
      </c>
      <c r="C68" s="154"/>
      <c r="D68" s="155"/>
      <c r="E68" s="155"/>
      <c r="F68" s="156"/>
      <c r="G68" s="154"/>
      <c r="H68" s="155"/>
      <c r="I68" s="155"/>
      <c r="J68" s="157"/>
      <c r="K68" s="158"/>
      <c r="L68" s="155"/>
      <c r="M68" s="155"/>
      <c r="N68" s="155"/>
      <c r="O68" s="154"/>
      <c r="P68" s="155"/>
      <c r="Q68" s="155"/>
      <c r="R68" s="157"/>
      <c r="S68" s="158"/>
      <c r="T68" s="155"/>
      <c r="U68" s="155"/>
      <c r="V68" s="156"/>
      <c r="W68" s="154"/>
      <c r="X68" s="155"/>
      <c r="Y68" s="155"/>
      <c r="Z68" s="157"/>
    </row>
    <row r="69" spans="2:26" ht="15.75" x14ac:dyDescent="0.25">
      <c r="B69" s="82">
        <v>1400</v>
      </c>
      <c r="C69" s="91">
        <f t="shared" si="9"/>
        <v>713</v>
      </c>
      <c r="D69" s="84">
        <f t="shared" si="8"/>
        <v>1043</v>
      </c>
      <c r="E69" s="84">
        <f t="shared" si="8"/>
        <v>1375</v>
      </c>
      <c r="F69" s="96">
        <f t="shared" si="8"/>
        <v>1889</v>
      </c>
      <c r="G69" s="91">
        <f t="shared" si="8"/>
        <v>946</v>
      </c>
      <c r="H69" s="84">
        <f t="shared" si="8"/>
        <v>1336</v>
      </c>
      <c r="I69" s="84">
        <f t="shared" si="8"/>
        <v>1743</v>
      </c>
      <c r="J69" s="92">
        <f t="shared" si="8"/>
        <v>2395</v>
      </c>
      <c r="K69" s="99">
        <f t="shared" si="8"/>
        <v>1166</v>
      </c>
      <c r="L69" s="84">
        <f t="shared" si="8"/>
        <v>1614</v>
      </c>
      <c r="M69" s="84">
        <f t="shared" si="8"/>
        <v>2092</v>
      </c>
      <c r="N69" s="96">
        <f t="shared" si="8"/>
        <v>2878</v>
      </c>
      <c r="O69" s="91">
        <f t="shared" si="8"/>
        <v>1372</v>
      </c>
      <c r="P69" s="84">
        <f t="shared" si="8"/>
        <v>1883</v>
      </c>
      <c r="Q69" s="84">
        <f t="shared" si="8"/>
        <v>2425</v>
      </c>
      <c r="R69" s="92">
        <f t="shared" si="8"/>
        <v>3345</v>
      </c>
      <c r="S69" s="99">
        <f t="shared" si="8"/>
        <v>1564</v>
      </c>
      <c r="T69" s="84">
        <f t="shared" si="8"/>
        <v>2142</v>
      </c>
      <c r="U69" s="84">
        <f t="shared" si="8"/>
        <v>2745</v>
      </c>
      <c r="V69" s="96">
        <f t="shared" si="8"/>
        <v>3797</v>
      </c>
      <c r="W69" s="91">
        <f t="shared" si="8"/>
        <v>1904</v>
      </c>
      <c r="X69" s="84">
        <f t="shared" si="8"/>
        <v>2636</v>
      </c>
      <c r="Y69" s="84">
        <f t="shared" si="8"/>
        <v>3353</v>
      </c>
      <c r="Z69" s="92">
        <f t="shared" si="8"/>
        <v>4668</v>
      </c>
    </row>
    <row r="70" spans="2:26" ht="15.75" x14ac:dyDescent="0.25">
      <c r="B70" s="83">
        <v>1500</v>
      </c>
      <c r="C70" s="154"/>
      <c r="D70" s="155"/>
      <c r="E70" s="155"/>
      <c r="F70" s="156"/>
      <c r="G70" s="154"/>
      <c r="H70" s="155"/>
      <c r="I70" s="155"/>
      <c r="J70" s="157"/>
      <c r="K70" s="158"/>
      <c r="L70" s="155"/>
      <c r="M70" s="155"/>
      <c r="N70" s="156"/>
      <c r="O70" s="154"/>
      <c r="P70" s="155"/>
      <c r="Q70" s="155"/>
      <c r="R70" s="157"/>
      <c r="S70" s="158"/>
      <c r="T70" s="155"/>
      <c r="U70" s="155"/>
      <c r="V70" s="156"/>
      <c r="W70" s="154"/>
      <c r="X70" s="155"/>
      <c r="Y70" s="155"/>
      <c r="Z70" s="157"/>
    </row>
    <row r="71" spans="2:26" ht="15.75" x14ac:dyDescent="0.25">
      <c r="B71" s="82">
        <v>1600</v>
      </c>
      <c r="C71" s="154"/>
      <c r="D71" s="84">
        <f t="shared" si="9"/>
        <v>1192</v>
      </c>
      <c r="E71" s="84">
        <f t="shared" si="9"/>
        <v>1571</v>
      </c>
      <c r="F71" s="96">
        <f t="shared" si="9"/>
        <v>2158</v>
      </c>
      <c r="G71" s="91">
        <f t="shared" si="9"/>
        <v>1082</v>
      </c>
      <c r="H71" s="84">
        <f t="shared" si="9"/>
        <v>1526</v>
      </c>
      <c r="I71" s="84">
        <f t="shared" si="9"/>
        <v>1992</v>
      </c>
      <c r="J71" s="92">
        <f t="shared" si="9"/>
        <v>2738</v>
      </c>
      <c r="K71" s="99">
        <f t="shared" si="9"/>
        <v>1333</v>
      </c>
      <c r="L71" s="84">
        <f t="shared" si="9"/>
        <v>1845</v>
      </c>
      <c r="M71" s="84">
        <f t="shared" si="9"/>
        <v>2390</v>
      </c>
      <c r="N71" s="96">
        <f t="shared" si="9"/>
        <v>3290</v>
      </c>
      <c r="O71" s="91">
        <f t="shared" si="9"/>
        <v>1568</v>
      </c>
      <c r="P71" s="84">
        <f t="shared" si="9"/>
        <v>2152</v>
      </c>
      <c r="Q71" s="84">
        <f t="shared" si="9"/>
        <v>2771</v>
      </c>
      <c r="R71" s="92">
        <f t="shared" si="9"/>
        <v>3822</v>
      </c>
      <c r="S71" s="99">
        <f t="shared" ref="S71:U73" si="10">ROUND(S$7*$B71/1000*($O$18/$N$18)^S$8,0)</f>
        <v>1787</v>
      </c>
      <c r="T71" s="84">
        <f t="shared" si="10"/>
        <v>2448</v>
      </c>
      <c r="U71" s="84">
        <f t="shared" si="10"/>
        <v>3138</v>
      </c>
      <c r="V71" s="96">
        <f t="shared" ref="V71:Z73" si="11">ROUND(V$7*$B71/1000*($O$18/$N$18)^V$8,0)</f>
        <v>4339</v>
      </c>
      <c r="W71" s="91">
        <f t="shared" si="11"/>
        <v>2176</v>
      </c>
      <c r="X71" s="84">
        <f t="shared" si="11"/>
        <v>3013</v>
      </c>
      <c r="Y71" s="84">
        <f t="shared" si="11"/>
        <v>3832</v>
      </c>
      <c r="Z71" s="92">
        <f t="shared" si="11"/>
        <v>5334</v>
      </c>
    </row>
    <row r="72" spans="2:26" ht="15.75" x14ac:dyDescent="0.25">
      <c r="B72" s="195">
        <v>1800</v>
      </c>
      <c r="C72" s="154"/>
      <c r="D72" s="196">
        <f t="shared" si="9"/>
        <v>1341</v>
      </c>
      <c r="E72" s="196">
        <f t="shared" si="9"/>
        <v>1768</v>
      </c>
      <c r="F72" s="197">
        <f t="shared" si="9"/>
        <v>2428</v>
      </c>
      <c r="G72" s="198">
        <f t="shared" si="9"/>
        <v>1217</v>
      </c>
      <c r="H72" s="196">
        <f t="shared" si="9"/>
        <v>1717</v>
      </c>
      <c r="I72" s="196">
        <f t="shared" si="9"/>
        <v>2241</v>
      </c>
      <c r="J72" s="199">
        <f t="shared" si="9"/>
        <v>3080</v>
      </c>
      <c r="K72" s="200">
        <f t="shared" si="9"/>
        <v>1499</v>
      </c>
      <c r="L72" s="196">
        <f t="shared" si="9"/>
        <v>2075</v>
      </c>
      <c r="M72" s="196">
        <f t="shared" si="9"/>
        <v>2689</v>
      </c>
      <c r="N72" s="197">
        <f t="shared" si="9"/>
        <v>3701</v>
      </c>
      <c r="O72" s="198">
        <f t="shared" si="9"/>
        <v>1764</v>
      </c>
      <c r="P72" s="196">
        <f t="shared" si="9"/>
        <v>2421</v>
      </c>
      <c r="Q72" s="196">
        <f t="shared" si="9"/>
        <v>3118</v>
      </c>
      <c r="R72" s="199">
        <f t="shared" si="9"/>
        <v>4300</v>
      </c>
      <c r="S72" s="200">
        <f t="shared" si="10"/>
        <v>2011</v>
      </c>
      <c r="T72" s="196">
        <f t="shared" si="10"/>
        <v>2754</v>
      </c>
      <c r="U72" s="196">
        <f t="shared" si="10"/>
        <v>3530</v>
      </c>
      <c r="V72" s="197">
        <f t="shared" si="11"/>
        <v>4882</v>
      </c>
      <c r="W72" s="198">
        <f t="shared" si="11"/>
        <v>2448</v>
      </c>
      <c r="X72" s="196">
        <f t="shared" si="11"/>
        <v>3389</v>
      </c>
      <c r="Y72" s="196">
        <f t="shared" si="11"/>
        <v>4311</v>
      </c>
      <c r="Z72" s="199">
        <f t="shared" si="11"/>
        <v>6001</v>
      </c>
    </row>
    <row r="73" spans="2:26" ht="15.75" x14ac:dyDescent="0.25">
      <c r="B73" s="82">
        <v>2000</v>
      </c>
      <c r="C73" s="154"/>
      <c r="D73" s="84">
        <f t="shared" si="9"/>
        <v>1490</v>
      </c>
      <c r="E73" s="84">
        <f t="shared" si="9"/>
        <v>1964</v>
      </c>
      <c r="F73" s="96">
        <f t="shared" si="9"/>
        <v>2698</v>
      </c>
      <c r="G73" s="91">
        <f t="shared" si="9"/>
        <v>1352</v>
      </c>
      <c r="H73" s="84">
        <f t="shared" si="9"/>
        <v>1908</v>
      </c>
      <c r="I73" s="84">
        <f t="shared" si="9"/>
        <v>2490</v>
      </c>
      <c r="J73" s="92">
        <f t="shared" si="9"/>
        <v>3422</v>
      </c>
      <c r="K73" s="99">
        <f t="shared" si="9"/>
        <v>1666</v>
      </c>
      <c r="L73" s="84">
        <f t="shared" si="9"/>
        <v>2306</v>
      </c>
      <c r="M73" s="84">
        <f t="shared" si="9"/>
        <v>2988</v>
      </c>
      <c r="N73" s="96">
        <f t="shared" si="9"/>
        <v>4112</v>
      </c>
      <c r="O73" s="91">
        <f t="shared" si="9"/>
        <v>1960</v>
      </c>
      <c r="P73" s="84">
        <f t="shared" si="9"/>
        <v>2690</v>
      </c>
      <c r="Q73" s="84">
        <f t="shared" si="9"/>
        <v>3464</v>
      </c>
      <c r="R73" s="92">
        <f t="shared" si="9"/>
        <v>4778</v>
      </c>
      <c r="S73" s="99">
        <f t="shared" si="10"/>
        <v>2234</v>
      </c>
      <c r="T73" s="84">
        <f t="shared" si="10"/>
        <v>3060</v>
      </c>
      <c r="U73" s="84">
        <f t="shared" si="10"/>
        <v>3922</v>
      </c>
      <c r="V73" s="96">
        <f t="shared" si="11"/>
        <v>5424</v>
      </c>
      <c r="W73" s="91">
        <f t="shared" si="11"/>
        <v>2720</v>
      </c>
      <c r="X73" s="84">
        <f t="shared" si="11"/>
        <v>3766</v>
      </c>
      <c r="Y73" s="84">
        <f t="shared" si="11"/>
        <v>4790</v>
      </c>
      <c r="Z73" s="92">
        <f t="shared" si="11"/>
        <v>6668</v>
      </c>
    </row>
    <row r="74" spans="2:26" ht="15.75" x14ac:dyDescent="0.25">
      <c r="B74" s="195">
        <v>2200</v>
      </c>
      <c r="C74" s="154"/>
      <c r="D74" s="196">
        <f t="shared" si="9"/>
        <v>1639</v>
      </c>
      <c r="E74" s="196">
        <f t="shared" si="9"/>
        <v>2160</v>
      </c>
      <c r="F74" s="197">
        <f t="shared" si="9"/>
        <v>2968</v>
      </c>
      <c r="G74" s="154"/>
      <c r="H74" s="196">
        <f t="shared" si="9"/>
        <v>2099</v>
      </c>
      <c r="I74" s="196">
        <f t="shared" si="9"/>
        <v>2739</v>
      </c>
      <c r="J74" s="199">
        <f t="shared" si="9"/>
        <v>3764</v>
      </c>
      <c r="K74" s="200">
        <f t="shared" si="9"/>
        <v>1833</v>
      </c>
      <c r="L74" s="196">
        <f t="shared" si="9"/>
        <v>2537</v>
      </c>
      <c r="M74" s="196">
        <f t="shared" si="9"/>
        <v>3287</v>
      </c>
      <c r="N74" s="197">
        <f t="shared" si="9"/>
        <v>4523</v>
      </c>
      <c r="O74" s="198">
        <f t="shared" si="9"/>
        <v>2156</v>
      </c>
      <c r="P74" s="196">
        <f t="shared" si="9"/>
        <v>2959</v>
      </c>
      <c r="Q74" s="196">
        <f t="shared" si="9"/>
        <v>3810</v>
      </c>
      <c r="R74" s="199">
        <f t="shared" si="9"/>
        <v>5256</v>
      </c>
      <c r="S74" s="158"/>
      <c r="T74" s="155"/>
      <c r="U74" s="155"/>
      <c r="V74" s="156"/>
      <c r="W74" s="154"/>
      <c r="X74" s="155"/>
      <c r="Y74" s="155"/>
      <c r="Z74" s="157"/>
    </row>
    <row r="75" spans="2:26" ht="15.75" x14ac:dyDescent="0.25">
      <c r="B75" s="201">
        <v>2300</v>
      </c>
      <c r="C75" s="154"/>
      <c r="D75" s="155"/>
      <c r="E75" s="155"/>
      <c r="F75" s="156"/>
      <c r="G75" s="154"/>
      <c r="H75" s="155"/>
      <c r="I75" s="155"/>
      <c r="J75" s="157"/>
      <c r="K75" s="158"/>
      <c r="L75" s="155"/>
      <c r="M75" s="155"/>
      <c r="N75" s="156"/>
      <c r="O75" s="154"/>
      <c r="P75" s="155"/>
      <c r="Q75" s="155"/>
      <c r="R75" s="157"/>
      <c r="S75" s="158"/>
      <c r="T75" s="155"/>
      <c r="U75" s="155"/>
      <c r="V75" s="156"/>
      <c r="W75" s="154"/>
      <c r="X75" s="155"/>
      <c r="Y75" s="155"/>
      <c r="Z75" s="157"/>
    </row>
    <row r="76" spans="2:26" ht="15.75" x14ac:dyDescent="0.25">
      <c r="B76" s="195">
        <v>2400</v>
      </c>
      <c r="C76" s="154"/>
      <c r="D76" s="196">
        <f t="shared" si="9"/>
        <v>1788</v>
      </c>
      <c r="E76" s="196">
        <f t="shared" si="9"/>
        <v>2357</v>
      </c>
      <c r="F76" s="197">
        <f t="shared" si="9"/>
        <v>3238</v>
      </c>
      <c r="G76" s="154"/>
      <c r="H76" s="196">
        <f t="shared" si="9"/>
        <v>2290</v>
      </c>
      <c r="I76" s="196">
        <f t="shared" si="9"/>
        <v>2988</v>
      </c>
      <c r="J76" s="199">
        <f t="shared" si="9"/>
        <v>4106</v>
      </c>
      <c r="K76" s="200">
        <f t="shared" si="9"/>
        <v>1999</v>
      </c>
      <c r="L76" s="196">
        <f t="shared" si="9"/>
        <v>2767</v>
      </c>
      <c r="M76" s="196">
        <f t="shared" si="9"/>
        <v>3586</v>
      </c>
      <c r="N76" s="197">
        <f t="shared" si="9"/>
        <v>4934</v>
      </c>
      <c r="O76" s="198">
        <f t="shared" si="9"/>
        <v>2352</v>
      </c>
      <c r="P76" s="196">
        <f t="shared" si="9"/>
        <v>3228</v>
      </c>
      <c r="Q76" s="196">
        <f t="shared" si="9"/>
        <v>4157</v>
      </c>
      <c r="R76" s="199">
        <f t="shared" si="9"/>
        <v>5734</v>
      </c>
      <c r="S76" s="158"/>
      <c r="T76" s="155"/>
      <c r="U76" s="155"/>
      <c r="V76" s="156"/>
      <c r="W76" s="154"/>
      <c r="X76" s="155"/>
      <c r="Y76" s="155"/>
      <c r="Z76" s="157"/>
    </row>
    <row r="77" spans="2:26" ht="15.75" x14ac:dyDescent="0.25">
      <c r="B77" s="82">
        <v>2600</v>
      </c>
      <c r="C77" s="154"/>
      <c r="D77" s="155"/>
      <c r="E77" s="84">
        <f t="shared" si="9"/>
        <v>2553</v>
      </c>
      <c r="F77" s="156"/>
      <c r="G77" s="154"/>
      <c r="H77" s="155"/>
      <c r="I77" s="84">
        <f t="shared" si="9"/>
        <v>3237</v>
      </c>
      <c r="J77" s="157"/>
      <c r="K77" s="158"/>
      <c r="L77" s="155"/>
      <c r="M77" s="84">
        <f t="shared" si="9"/>
        <v>3884</v>
      </c>
      <c r="N77" s="156"/>
      <c r="O77" s="154"/>
      <c r="P77" s="155"/>
      <c r="Q77" s="84">
        <f t="shared" si="9"/>
        <v>4503</v>
      </c>
      <c r="R77" s="157"/>
      <c r="S77" s="158"/>
      <c r="T77" s="155"/>
      <c r="U77" s="155"/>
      <c r="V77" s="156"/>
      <c r="W77" s="154"/>
      <c r="X77" s="155"/>
      <c r="Y77" s="155"/>
      <c r="Z77" s="157"/>
    </row>
    <row r="78" spans="2:26" ht="15.75" x14ac:dyDescent="0.25">
      <c r="B78" s="195">
        <v>2800</v>
      </c>
      <c r="C78" s="154"/>
      <c r="D78" s="155"/>
      <c r="E78" s="196">
        <f t="shared" si="9"/>
        <v>2750</v>
      </c>
      <c r="F78" s="156"/>
      <c r="G78" s="154"/>
      <c r="H78" s="155"/>
      <c r="I78" s="196">
        <f t="shared" si="9"/>
        <v>3486</v>
      </c>
      <c r="J78" s="157"/>
      <c r="K78" s="158"/>
      <c r="L78" s="155"/>
      <c r="M78" s="196">
        <f t="shared" si="9"/>
        <v>4183</v>
      </c>
      <c r="N78" s="156"/>
      <c r="O78" s="154"/>
      <c r="P78" s="155"/>
      <c r="Q78" s="196">
        <f t="shared" si="9"/>
        <v>4850</v>
      </c>
      <c r="R78" s="157"/>
      <c r="S78" s="158"/>
      <c r="T78" s="155"/>
      <c r="U78" s="155"/>
      <c r="V78" s="156"/>
      <c r="W78" s="154"/>
      <c r="X78" s="155"/>
      <c r="Y78" s="155"/>
      <c r="Z78" s="157"/>
    </row>
    <row r="79" spans="2:26" ht="16.5" thickBot="1" x14ac:dyDescent="0.3">
      <c r="B79" s="82">
        <v>3000</v>
      </c>
      <c r="C79" s="159"/>
      <c r="D79" s="160"/>
      <c r="E79" s="93">
        <f t="shared" si="9"/>
        <v>2946</v>
      </c>
      <c r="F79" s="161"/>
      <c r="G79" s="159"/>
      <c r="H79" s="160"/>
      <c r="I79" s="93">
        <f t="shared" si="9"/>
        <v>3735</v>
      </c>
      <c r="J79" s="162"/>
      <c r="K79" s="163"/>
      <c r="L79" s="160"/>
      <c r="M79" s="93">
        <f t="shared" si="9"/>
        <v>4482</v>
      </c>
      <c r="N79" s="161"/>
      <c r="O79" s="159"/>
      <c r="P79" s="160"/>
      <c r="Q79" s="93">
        <f t="shared" si="9"/>
        <v>5196</v>
      </c>
      <c r="R79" s="162"/>
      <c r="S79" s="163"/>
      <c r="T79" s="160"/>
      <c r="U79" s="160"/>
      <c r="V79" s="161"/>
      <c r="W79" s="159"/>
      <c r="X79" s="160"/>
      <c r="Y79" s="160"/>
      <c r="Z79" s="162"/>
    </row>
  </sheetData>
  <sheetProtection algorithmName="SHA-512" hashValue="/pj3hKh6VvS2jWqhWi8GxA2EW8S6j24uLIJkqslTde/Ok+/P3f0CtDIsc4DwGU1T7RC7kaSy/XpzZH7UViVBqw==" saltValue="EjdESrmhlQKBbuavjtGcDw==" spinCount="100000" sheet="1" objects="1" scenarios="1"/>
  <mergeCells count="38">
    <mergeCell ref="C1:H1"/>
    <mergeCell ref="A5:B5"/>
    <mergeCell ref="A6:B6"/>
    <mergeCell ref="A7:B7"/>
    <mergeCell ref="A8:B8"/>
    <mergeCell ref="A9:B9"/>
    <mergeCell ref="A10:B10"/>
    <mergeCell ref="S5:V5"/>
    <mergeCell ref="W5:Z5"/>
    <mergeCell ref="O5:R5"/>
    <mergeCell ref="C5:F5"/>
    <mergeCell ref="G5:J5"/>
    <mergeCell ref="K5:N5"/>
    <mergeCell ref="A11:B11"/>
    <mergeCell ref="S29:V29"/>
    <mergeCell ref="W29:Z29"/>
    <mergeCell ref="G27:J27"/>
    <mergeCell ref="K27:N27"/>
    <mergeCell ref="O27:R27"/>
    <mergeCell ref="S27:V27"/>
    <mergeCell ref="W27:Z27"/>
    <mergeCell ref="C29:F29"/>
    <mergeCell ref="G29:J29"/>
    <mergeCell ref="K29:N29"/>
    <mergeCell ref="O29:R29"/>
    <mergeCell ref="C27:F27"/>
    <mergeCell ref="W56:Z56"/>
    <mergeCell ref="C58:F58"/>
    <mergeCell ref="G58:J58"/>
    <mergeCell ref="K58:N58"/>
    <mergeCell ref="O58:R58"/>
    <mergeCell ref="S58:V58"/>
    <mergeCell ref="W58:Z58"/>
    <mergeCell ref="C56:F56"/>
    <mergeCell ref="G56:J56"/>
    <mergeCell ref="K56:N56"/>
    <mergeCell ref="O56:R56"/>
    <mergeCell ref="S56:V5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EAD7845-3D33-40B7-A292-A5937F7DA5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561C35-93FA-40A1-994E-DCCCFBE815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206EAC-CAE2-4DBF-BD0D-2A9B50F5E9EB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Novello 8</vt:lpstr>
      <vt:lpstr>'Novello 8'!Udskriftsområde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2026-02-03T09:49:18Z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